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tija.Zekunde\Desktop\"/>
    </mc:Choice>
  </mc:AlternateContent>
  <bookViews>
    <workbookView xWindow="0" yWindow="0" windowWidth="38400" windowHeight="17835" tabRatio="722" activeTab="5"/>
  </bookViews>
  <sheets>
    <sheet name="Reklāma, mārketings" sheetId="3" r:id="rId1"/>
    <sheet name="Komunālā nodaļa" sheetId="5" r:id="rId2"/>
    <sheet name="Delegācijas" sheetId="4" r:id="rId3"/>
    <sheet name="Lieluzvedums" sheetId="1" r:id="rId4"/>
    <sheet name="Kultūras nams" sheetId="2" r:id="rId5"/>
    <sheet name="PP+MUZEJS" sheetId="6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6" l="1"/>
  <c r="A33" i="1" l="1"/>
  <c r="A32" i="1"/>
  <c r="A35" i="4"/>
  <c r="A16" i="3" l="1"/>
  <c r="A11" i="5" l="1"/>
  <c r="A34" i="1" l="1"/>
  <c r="A38" i="2"/>
  <c r="A23" i="3"/>
  <c r="A27" i="3" s="1"/>
  <c r="A11" i="6"/>
  <c r="A15" i="6" l="1"/>
</calcChain>
</file>

<file path=xl/sharedStrings.xml><?xml version="1.0" encoding="utf-8"?>
<sst xmlns="http://schemas.openxmlformats.org/spreadsheetml/2006/main" count="158" uniqueCount="124">
  <si>
    <t>Tukuma muzejs</t>
  </si>
  <si>
    <t>Irlavas un Lestenes pagastu pārvalde</t>
  </si>
  <si>
    <t>Slampes un Džūkstes pagastu pārvalde</t>
  </si>
  <si>
    <t>Tumes un Degoles pagastu pārvalde</t>
  </si>
  <si>
    <t>Jaunsātu un Pūres pagastu pārvalde</t>
  </si>
  <si>
    <t>Sēmes un Zentenes pagastu pārvalde</t>
  </si>
  <si>
    <t>SUMMA, EUR</t>
  </si>
  <si>
    <t>Pakalpojuma apraksts</t>
  </si>
  <si>
    <t>DELEGĀCIJAS, PIEŅEMŠANAS</t>
  </si>
  <si>
    <t>Reklāma autobusa pieturās Tukumā, Kuldīgā, Jelgavā (25 pieturas)</t>
  </si>
  <si>
    <t>Reklāmas raidlaiks radio Skonto, Precību spēles</t>
  </si>
  <si>
    <t>Afišas A2, Precību spēles, pie stabiem un kaimiņu novados</t>
  </si>
  <si>
    <t>Bukleti, 4000, mazās-salokāmās programmiņas Precību spēlēm</t>
  </si>
  <si>
    <t>Bukleti 2000, Lieluzveduma programma 14.07.2019.</t>
  </si>
  <si>
    <t xml:space="preserve">Rožu ziedu mix </t>
  </si>
  <si>
    <t>Svētku programma, karoga pacelšana reklāma NTZ</t>
  </si>
  <si>
    <t>6 atskaites videoklipu izgatavošan par Precību spēlēm</t>
  </si>
  <si>
    <t>KULTŪRAS NAMS</t>
  </si>
  <si>
    <t>Mākslinieku ielas aktivitātes 13.07.2019</t>
  </si>
  <si>
    <t>Asorti groziņi, cienasts māksliniekiem</t>
  </si>
  <si>
    <t>Skaņas tehniskais nodrošinājums Pauzera pļavās 13.07.</t>
  </si>
  <si>
    <t>Sabiedriskā ēdināšana. Cienasts māksliniekiem</t>
  </si>
  <si>
    <t>Saimn.preces - trauki plastmasas</t>
  </si>
  <si>
    <t>Skatuves konstrukciju noma Pauzera pļavas</t>
  </si>
  <si>
    <t>Muzikālais priekšnesums Brīvības laukums</t>
  </si>
  <si>
    <t>Gaismu tehniskais nodrošinājums Pauzera pļavas</t>
  </si>
  <si>
    <t>Ēdināšanas paklpojumi</t>
  </si>
  <si>
    <t>Brīvības skatuves jumta konstrukcija+trepes</t>
  </si>
  <si>
    <t>Režisors. 
Darbs pie lieluzveduma 8 mēnešus. Ceļa izdevumi. 10 mēģinājumu vadīšana. Dalība koru un deju kolektīvu skatēs (martā, aprīlī, maijā).</t>
  </si>
  <si>
    <t>Scenogrāfs. 
Darbs pie lieluzveduma 5 mēnešus. Ceļa izdevumi. Dalība mēģinājumos. 3 asistenti 13.07./ 14.07., scenogrāfijas materiāli/darbs (baneru druka, montāža, demontāža, kokmateriāli, sētu un zedeņu izgatavošana, montāža/demontāža, vītnes izgatavošana, skatuves rekvizīti.</t>
  </si>
  <si>
    <t>Deju laukuma zīmējuma radīšana, dalība kopmēģinājumos.</t>
  </si>
  <si>
    <t>Gaismu režijas koncepcijas izsrāde.</t>
  </si>
  <si>
    <t>Skaņu režisora pakalpojums. Dalība kopmēginājumos, ceļa izdevumi.</t>
  </si>
  <si>
    <t>Tērpu atlase, revizitore.</t>
  </si>
  <si>
    <t>Akordeona partija. Dalība kopmēginājumos, studijas darbs, ceļa izdevumi, interpretācija lieluzvedumā.</t>
  </si>
  <si>
    <t>Basa partija. Dalība kopmēginājumos, studijas darbs, ceļa izdevumi, interpretācija lieluzvedumā.</t>
  </si>
  <si>
    <t>Sitaminstrumentu partija. Dalība kopmēginājumos, studijas darbs, ceļa izdevumi, interpretācija lieluzvedumā.</t>
  </si>
  <si>
    <t>Klavieru partija. Dalība kopmēginājumos, studijas darbs, ceļa izdevumi, interpretācija lieluzvedumā.</t>
  </si>
  <si>
    <t>Mandolīnas un balss partijas. Dalība kopmēginājumos, studijas darbs, ceļa izdevumi, interpretācija lieluzvedumā.</t>
  </si>
  <si>
    <t>Ģitāras, balss partijas. Dalība kopmēginājumos, studijas darbs, ceļa izdevumi, interpretācija lieluzvedumā.</t>
  </si>
  <si>
    <t>Skatuves un gaismu torņu konstrukciju tehniskais nodrošinājums - tehnikas noma, transports, uzbūve/nobūve, apkalpošana. Dalība tehniskajās sapulcēs.</t>
  </si>
  <si>
    <t>Biļetes Gruzijas māksliniekiem</t>
  </si>
  <si>
    <t>Mākslinieks Pauzeru pļavās</t>
  </si>
  <si>
    <t>Mākslinieks Brīvības laukumā</t>
  </si>
  <si>
    <t>LED ekrāni Pauzeru pļavās un Brīvības laukumā</t>
  </si>
  <si>
    <t>Transporta pakalpojumi māksliniekiem</t>
  </si>
  <si>
    <t>Filmēšana, straumēšana Brīvības laukums un  Pauzera pļavas</t>
  </si>
  <si>
    <t>Bērnu programma parkā</t>
  </si>
  <si>
    <t>Aktierdarbs.</t>
  </si>
  <si>
    <t>Producents. 
Darbs pie lieluzveduma 5 mēnešus. Ceļa izdevumi. Dalība koru un deju kolektīvu skatēs, kopmēģinājumos, rāciju saziņas nodrošinājums kopmēģinājumos un lieluzvedumā.</t>
  </si>
  <si>
    <t>Dramaturgs.</t>
  </si>
  <si>
    <t>Skaņas tehniskais nodrošinājums. 
Tehnikas noma, transports, uzbūve/nobūve, apkalpošana. Dalība tehniskajās sapulcēs.</t>
  </si>
  <si>
    <t>Gaismu tehniskais nodrošinājums. 
Tehnikas noma, transports, uzbūve/nobūve, apkalpošana. Dalība tehniskajās sapulcēs.</t>
  </si>
  <si>
    <t>LED ekrāni Durbes estrādē.
Montāža, demontāža, transports, apakalpošana, ekrāna materiālu digitāla apstrāde/sagatavošana, dalība tehniskajās sapulcēs.</t>
  </si>
  <si>
    <t>Balss un vijoles partija, aranžiju veidošana, jaundarbu radīšana, mēģinājumu process studijā un kopmēģinājumos, ceļa izdevumi, interpretācija lieluzvedumā.</t>
  </si>
  <si>
    <t>Latviešu tautas dejas horeogrāfijas sagatavošana</t>
  </si>
  <si>
    <t>Deju Prologu un Finālu horeogrāfiju sagatavošana un uzstādīšana</t>
  </si>
  <si>
    <t>Lieluzveduma dalībnieku ēdināšana</t>
  </si>
  <si>
    <t>Kora dziesmu aranžiju veidošana</t>
  </si>
  <si>
    <t>Aktierdarbs</t>
  </si>
  <si>
    <t>Svētku gājiena organizēšana 13.07.2019.</t>
  </si>
  <si>
    <t>TDA Svīta angažēja savu fotogrāfu, lai izveidotu kvalitatīvas kolektīva publicitātes bildes. Maksāja no savas "kolektīva" naudas.</t>
  </si>
  <si>
    <t>Avansa rēķins par grupas uzstāšanos</t>
  </si>
  <si>
    <t>Grupas uzstāšanās 13.07.2019 pilsētas svētkos</t>
  </si>
  <si>
    <t>Izstādes "Saules meitas precībās" mākslinieciskā koncepcija un realizācija</t>
  </si>
  <si>
    <t>5 aktivitāšu nodrošināšana pilsētvidē, tehniskais/apkalpojošais personāls pie svētku skatuvēm, moderatoru nodrošinājums</t>
  </si>
  <si>
    <t>Mākslinieciskā programma Pauzeru pļavās</t>
  </si>
  <si>
    <t>Programmas "Vasaru svinēt" tehniskais nodrošinājums</t>
  </si>
  <si>
    <t>A/S Kurzemes radio tiešā ētera izbraukuma studija Tukumā, 13.jūlijā, un audioreklāma Precību spēles no 24.06.2019.-12.07.2019.</t>
  </si>
  <si>
    <t>Daļa no deju virsvadītāja 2019.gada amata algas (proporcionāli līgumā noteiktajam)</t>
  </si>
  <si>
    <t>Daļa no koru virsdiriģenta 2019.gada amata algas (proporcionāli līgumā noteiktajam)</t>
  </si>
  <si>
    <t>KOPĀ</t>
  </si>
  <si>
    <t>Ziedojumi</t>
  </si>
  <si>
    <t>Kopā ar ziedojumiem</t>
  </si>
  <si>
    <t>Kancelejas preces</t>
  </si>
  <si>
    <t>Foto pakalpojumi</t>
  </si>
  <si>
    <t>Piekabes noma aparatūras nogādei Rozītēs</t>
  </si>
  <si>
    <t>Karoglentas, baneri, vimpeļi izgatavošana, uzstādīšana</t>
  </si>
  <si>
    <t>Reklāmas materiālu izvietošana portālā www.delfi.lv vertikālē tūrismagids.lv</t>
  </si>
  <si>
    <t>Sludinājums žurnālā Ieva, 10.07.2019., Precību spēles Tukumā</t>
  </si>
  <si>
    <t>Fotogrāfu pakalpojumi "Precību spēles Tukumā" ietvaros</t>
  </si>
  <si>
    <t>Pirmā medicīniskā palīdzība Precību spēlēs, Brīvības laukums</t>
  </si>
  <si>
    <t>Drukas darbi, baneri norāžu stabu montāža, uzlikšana utt.</t>
  </si>
  <si>
    <t>Pirmā medicīniskā palīdzība Precību spēlēs</t>
  </si>
  <si>
    <t>Tiešraides nodrošināšana lieluzvedumam, 14.07.2019.</t>
  </si>
  <si>
    <t>Pirmā medicīniskā palīdzība Precību spēlēs, Pauzera pļavas</t>
  </si>
  <si>
    <t>Afišu izgatavošana Pilsētas stendiem, montāža</t>
  </si>
  <si>
    <t>Baneru un karogu noņemšana, vimpeļu demontāža</t>
  </si>
  <si>
    <t>Precību spēlēs slīdošā lente un baneris mobilām ierīcēm</t>
  </si>
  <si>
    <t>Dizains un maketēšana</t>
  </si>
  <si>
    <t xml:space="preserve">Svētku programmu tulkošana </t>
  </si>
  <si>
    <t>Svētku karodziņi</t>
  </si>
  <si>
    <t>LIELUZVEDUMS</t>
  </si>
  <si>
    <t>Korporatīvās dāvanas delegācijām</t>
  </si>
  <si>
    <t>Viesnīcas pakalpojumi delegācijām</t>
  </si>
  <si>
    <t>Ēdināšanas pakalpojumi delegācijai</t>
  </si>
  <si>
    <t>Ēdināšanas pakalpojumi - brokastis delegācijām</t>
  </si>
  <si>
    <t>Telpu dekori priekšsēdētāja pieņemšanām</t>
  </si>
  <si>
    <t>Muzikālais pavadījums domes priešsēdētja pieņemšana</t>
  </si>
  <si>
    <t>Ēdināšanas pakalpojumi delegācijām no 11-14.jūlijam</t>
  </si>
  <si>
    <t>Ēdināšanas pakalpojumi delegācijām Jaunmoku pils pieņemšana, telpu noma</t>
  </si>
  <si>
    <t>Pārtikas produkti delegācijām</t>
  </si>
  <si>
    <t>Ēdināšanas pakalpojumi priekšsēdētāja pieņemšanā</t>
  </si>
  <si>
    <t xml:space="preserve">Delegāciju programmu tulkošana, sadarbības līguma tulkošana, teksti dāvanām </t>
  </si>
  <si>
    <t>Autobusa pakalpojumi delegācijām</t>
  </si>
  <si>
    <t xml:space="preserve">Uzrunu tulkošana </t>
  </si>
  <si>
    <t xml:space="preserve">Uzvārdu maiņa aviobiļetēm </t>
  </si>
  <si>
    <t>Pildspalva ar gravējumu, dāvinājums Gruzija</t>
  </si>
  <si>
    <t>Korporatīvās dāvanas jauniešu delegācijai</t>
  </si>
  <si>
    <t>Karodziņi, apdruka mapei, druka un gravējums</t>
  </si>
  <si>
    <t xml:space="preserve">Autobusa pakalpojumi </t>
  </si>
  <si>
    <t xml:space="preserve">Pateicības vēstules tulkošana </t>
  </si>
  <si>
    <t>Avansi delegāciju vadītājiem delegāciju uzņemšanai</t>
  </si>
  <si>
    <t>REKLĀMA, MĀRKETINGS, CITI IZDEVUMI</t>
  </si>
  <si>
    <t>KOMUNĀLĀ NODAĻA</t>
  </si>
  <si>
    <t>Atkritumu izvešana Tukuma pilsētā Tukuma pilsētas svētkos</t>
  </si>
  <si>
    <t>Dīzeļģeneratoru un portatīvo apgaismes mastu piegāde, uzstādīšana un darbības nodrošināšana Tukuma pilsētas svētku laikā Durbes estrādē un Pauzera pļavā, Tukumā</t>
  </si>
  <si>
    <t>Par veiktajiem darbiem p/n 1-PS/2019</t>
  </si>
  <si>
    <t>Biotualešu noma, nožogojuma noma, transports</t>
  </si>
  <si>
    <t>Elektromontāžas darbi Durbes estrādē  pagaidu pieslēgumu izbūve</t>
  </si>
  <si>
    <t>Pagarinātāju montaža, Pauzera, Durbes estrāde</t>
  </si>
  <si>
    <t>Darba cimdi, atrkitumu maisi, krāsa marķēšanai</t>
  </si>
  <si>
    <t>Paplākšņi, uzkriežņi, savilces</t>
  </si>
  <si>
    <t>PAGASTU PĀRVALDES, MUZEJS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</si>
</sst>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5"/>
      <color theme="4"/>
      <name val="Times New Roman"/>
      <family val="1"/>
      <charset val="186"/>
    </font>
    <font>
      <b/>
      <sz val="13"/>
      <color theme="4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name val="Times New Roman"/>
      <family val="1"/>
      <charset val="186"/>
    </font>
    <font>
      <i/>
      <sz val="13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sz val="13"/>
      <color rgb="FFFF0000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6" fillId="0" borderId="3" xfId="0" applyNumberFormat="1" applyFont="1" applyBorder="1"/>
    <xf numFmtId="164" fontId="7" fillId="0" borderId="3" xfId="0" applyNumberFormat="1" applyFont="1" applyFill="1" applyBorder="1"/>
    <xf numFmtId="164" fontId="5" fillId="0" borderId="0" xfId="0" applyNumberFormat="1" applyFont="1"/>
    <xf numFmtId="0" fontId="6" fillId="0" borderId="0" xfId="0" applyFont="1" applyAlignment="1">
      <alignment wrapText="1"/>
    </xf>
    <xf numFmtId="16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16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/>
    <xf numFmtId="0" fontId="7" fillId="0" borderId="3" xfId="0" applyFont="1" applyBorder="1"/>
    <xf numFmtId="0" fontId="10" fillId="0" borderId="0" xfId="0" applyFont="1"/>
    <xf numFmtId="164" fontId="6" fillId="0" borderId="3" xfId="0" applyNumberFormat="1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64" fontId="7" fillId="2" borderId="3" xfId="0" applyNumberFormat="1" applyFont="1" applyFill="1" applyBorder="1"/>
    <xf numFmtId="0" fontId="6" fillId="2" borderId="3" xfId="0" applyFont="1" applyFill="1" applyBorder="1" applyAlignment="1">
      <alignment wrapText="1"/>
    </xf>
    <xf numFmtId="164" fontId="11" fillId="0" borderId="0" xfId="0" applyNumberFormat="1" applyFont="1"/>
    <xf numFmtId="164" fontId="11" fillId="0" borderId="0" xfId="0" applyNumberFormat="1" applyFont="1" applyAlignment="1">
      <alignment horizontal="center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164" fontId="6" fillId="0" borderId="0" xfId="0" applyNumberFormat="1" applyFont="1"/>
    <xf numFmtId="164" fontId="11" fillId="0" borderId="5" xfId="0" applyNumberFormat="1" applyFont="1" applyBorder="1"/>
    <xf numFmtId="0" fontId="11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="106" zoomScaleNormal="106" workbookViewId="0">
      <selection sqref="A1:B1"/>
    </sheetView>
  </sheetViews>
  <sheetFormatPr defaultRowHeight="15" x14ac:dyDescent="0.25"/>
  <cols>
    <col min="1" max="1" width="17" customWidth="1"/>
    <col min="2" max="2" width="75" customWidth="1"/>
  </cols>
  <sheetData>
    <row r="1" spans="1:2" ht="16.5" x14ac:dyDescent="0.25">
      <c r="A1" s="7" t="s">
        <v>113</v>
      </c>
      <c r="B1" s="8"/>
    </row>
    <row r="2" spans="1:2" ht="17.25" x14ac:dyDescent="0.25">
      <c r="A2" s="13" t="s">
        <v>6</v>
      </c>
      <c r="B2" s="14" t="s">
        <v>7</v>
      </c>
    </row>
    <row r="3" spans="1:2" ht="16.5" x14ac:dyDescent="0.25">
      <c r="A3" s="44">
        <v>1272.92</v>
      </c>
      <c r="B3" s="45" t="s">
        <v>9</v>
      </c>
    </row>
    <row r="4" spans="1:2" ht="16.5" x14ac:dyDescent="0.25">
      <c r="A4" s="44">
        <v>2156.92</v>
      </c>
      <c r="B4" s="45" t="s">
        <v>77</v>
      </c>
    </row>
    <row r="5" spans="1:2" ht="16.5" x14ac:dyDescent="0.25">
      <c r="A5" s="44">
        <v>759.76</v>
      </c>
      <c r="B5" s="45" t="s">
        <v>10</v>
      </c>
    </row>
    <row r="6" spans="1:2" ht="16.5" x14ac:dyDescent="0.25">
      <c r="A6" s="44">
        <v>104.06</v>
      </c>
      <c r="B6" s="46" t="s">
        <v>11</v>
      </c>
    </row>
    <row r="7" spans="1:2" ht="16.5" x14ac:dyDescent="0.25">
      <c r="A7" s="44">
        <v>268.62</v>
      </c>
      <c r="B7" s="45" t="s">
        <v>12</v>
      </c>
    </row>
    <row r="8" spans="1:2" ht="16.5" x14ac:dyDescent="0.25">
      <c r="A8" s="44">
        <v>199.65</v>
      </c>
      <c r="B8" s="45" t="s">
        <v>13</v>
      </c>
    </row>
    <row r="9" spans="1:2" ht="16.5" x14ac:dyDescent="0.25">
      <c r="A9" s="44">
        <v>896.61</v>
      </c>
      <c r="B9" s="45" t="s">
        <v>78</v>
      </c>
    </row>
    <row r="10" spans="1:2" ht="33" x14ac:dyDescent="0.25">
      <c r="A10" s="44">
        <v>1210</v>
      </c>
      <c r="B10" s="47" t="s">
        <v>68</v>
      </c>
    </row>
    <row r="11" spans="1:2" ht="16.5" x14ac:dyDescent="0.25">
      <c r="A11" s="44">
        <v>588.05999999999995</v>
      </c>
      <c r="B11" s="45" t="s">
        <v>79</v>
      </c>
    </row>
    <row r="12" spans="1:2" ht="16.5" x14ac:dyDescent="0.25">
      <c r="A12" s="44">
        <v>500</v>
      </c>
      <c r="B12" s="45" t="s">
        <v>80</v>
      </c>
    </row>
    <row r="13" spans="1:2" ht="16.5" x14ac:dyDescent="0.25">
      <c r="A13" s="44">
        <v>195.2</v>
      </c>
      <c r="B13" s="45" t="s">
        <v>14</v>
      </c>
    </row>
    <row r="14" spans="1:2" ht="16.5" x14ac:dyDescent="0.25">
      <c r="A14" s="44">
        <v>180</v>
      </c>
      <c r="B14" s="45" t="s">
        <v>81</v>
      </c>
    </row>
    <row r="15" spans="1:2" ht="16.5" x14ac:dyDescent="0.25">
      <c r="A15" s="44">
        <v>760.12</v>
      </c>
      <c r="B15" s="45" t="s">
        <v>82</v>
      </c>
    </row>
    <row r="16" spans="1:2" ht="16.5" x14ac:dyDescent="0.25">
      <c r="A16" s="44">
        <f>146.63+31.25</f>
        <v>177.88</v>
      </c>
      <c r="B16" s="45" t="s">
        <v>83</v>
      </c>
    </row>
    <row r="17" spans="1:2" ht="16.5" x14ac:dyDescent="0.25">
      <c r="A17" s="44">
        <v>968</v>
      </c>
      <c r="B17" s="45" t="s">
        <v>84</v>
      </c>
    </row>
    <row r="18" spans="1:2" ht="16.5" x14ac:dyDescent="0.25">
      <c r="A18" s="44">
        <v>388.56</v>
      </c>
      <c r="B18" s="45" t="s">
        <v>85</v>
      </c>
    </row>
    <row r="19" spans="1:2" ht="16.5" x14ac:dyDescent="0.25">
      <c r="A19" s="44">
        <v>677.25</v>
      </c>
      <c r="B19" s="45" t="s">
        <v>15</v>
      </c>
    </row>
    <row r="20" spans="1:2" ht="16.5" x14ac:dyDescent="0.25">
      <c r="A20" s="44">
        <v>475.65</v>
      </c>
      <c r="B20" s="45" t="s">
        <v>86</v>
      </c>
    </row>
    <row r="21" spans="1:2" ht="16.5" x14ac:dyDescent="0.25">
      <c r="A21" s="44">
        <v>700</v>
      </c>
      <c r="B21" s="45" t="s">
        <v>16</v>
      </c>
    </row>
    <row r="22" spans="1:2" ht="16.5" x14ac:dyDescent="0.25">
      <c r="A22" s="44">
        <v>2522.8000000000002</v>
      </c>
      <c r="B22" s="45" t="s">
        <v>87</v>
      </c>
    </row>
    <row r="23" spans="1:2" ht="16.5" x14ac:dyDescent="0.25">
      <c r="A23" s="44">
        <f>88+22</f>
        <v>110</v>
      </c>
      <c r="B23" s="46" t="s">
        <v>88</v>
      </c>
    </row>
    <row r="24" spans="1:2" ht="16.5" x14ac:dyDescent="0.25">
      <c r="A24" s="44">
        <v>1555</v>
      </c>
      <c r="B24" s="46" t="s">
        <v>89</v>
      </c>
    </row>
    <row r="25" spans="1:2" ht="16.5" x14ac:dyDescent="0.25">
      <c r="A25" s="44">
        <v>411.4</v>
      </c>
      <c r="B25" s="48" t="s">
        <v>90</v>
      </c>
    </row>
    <row r="26" spans="1:2" ht="16.5" x14ac:dyDescent="0.25">
      <c r="A26" s="44">
        <v>304.92</v>
      </c>
      <c r="B26" s="46" t="s">
        <v>91</v>
      </c>
    </row>
    <row r="27" spans="1:2" ht="16.5" x14ac:dyDescent="0.25">
      <c r="A27" s="11">
        <f>SUM(A3:A26)</f>
        <v>17383.379999999997</v>
      </c>
      <c r="B27" s="12"/>
    </row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B3" sqref="B3"/>
    </sheetView>
  </sheetViews>
  <sheetFormatPr defaultRowHeight="15" x14ac:dyDescent="0.25"/>
  <cols>
    <col min="1" max="1" width="16" customWidth="1"/>
    <col min="2" max="2" width="53.140625" customWidth="1"/>
  </cols>
  <sheetData>
    <row r="1" spans="1:3" ht="16.5" x14ac:dyDescent="0.25">
      <c r="A1" s="7" t="s">
        <v>114</v>
      </c>
      <c r="B1" s="8"/>
    </row>
    <row r="2" spans="1:3" ht="17.25" x14ac:dyDescent="0.25">
      <c r="A2" s="13" t="s">
        <v>6</v>
      </c>
      <c r="B2" s="14" t="s">
        <v>7</v>
      </c>
    </row>
    <row r="3" spans="1:3" ht="32.25" customHeight="1" x14ac:dyDescent="0.25">
      <c r="A3" s="20">
        <v>544.5</v>
      </c>
      <c r="B3" s="54" t="s">
        <v>115</v>
      </c>
    </row>
    <row r="4" spans="1:3" ht="66" x14ac:dyDescent="0.25">
      <c r="A4" s="53">
        <v>4176.09</v>
      </c>
      <c r="B4" s="54" t="s">
        <v>116</v>
      </c>
    </row>
    <row r="5" spans="1:3" ht="16.5" x14ac:dyDescent="0.25">
      <c r="A5" s="20">
        <v>5083.33</v>
      </c>
      <c r="B5" s="35" t="s">
        <v>117</v>
      </c>
    </row>
    <row r="6" spans="1:3" ht="16.5" x14ac:dyDescent="0.25">
      <c r="A6" s="20">
        <v>2956.9</v>
      </c>
      <c r="B6" s="35" t="s">
        <v>118</v>
      </c>
    </row>
    <row r="7" spans="1:3" ht="33" x14ac:dyDescent="0.25">
      <c r="A7" s="20">
        <v>1159.57</v>
      </c>
      <c r="B7" s="54" t="s">
        <v>119</v>
      </c>
    </row>
    <row r="8" spans="1:3" ht="16.5" x14ac:dyDescent="0.25">
      <c r="A8" s="20">
        <v>537.71</v>
      </c>
      <c r="B8" s="35" t="s">
        <v>120</v>
      </c>
    </row>
    <row r="9" spans="1:3" ht="16.5" x14ac:dyDescent="0.25">
      <c r="A9" s="53">
        <v>483.69</v>
      </c>
      <c r="B9" s="35" t="s">
        <v>121</v>
      </c>
      <c r="C9" s="1"/>
    </row>
    <row r="10" spans="1:3" ht="16.5" x14ac:dyDescent="0.25">
      <c r="A10" s="53">
        <v>50.58</v>
      </c>
      <c r="B10" s="35" t="s">
        <v>122</v>
      </c>
      <c r="C10" s="1"/>
    </row>
    <row r="11" spans="1:3" ht="16.5" x14ac:dyDescent="0.25">
      <c r="A11" s="52">
        <f>SUM(A3:A10)</f>
        <v>14992.369999999999</v>
      </c>
      <c r="B11" s="17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zoomScale="106" zoomScaleNormal="106" workbookViewId="0">
      <selection activeCell="B43" sqref="B43"/>
    </sheetView>
  </sheetViews>
  <sheetFormatPr defaultRowHeight="15" x14ac:dyDescent="0.25"/>
  <cols>
    <col min="1" max="1" width="16.5703125" customWidth="1"/>
    <col min="2" max="2" width="79.85546875" customWidth="1"/>
  </cols>
  <sheetData>
    <row r="1" spans="1:2" ht="16.5" x14ac:dyDescent="0.25">
      <c r="A1" s="7" t="s">
        <v>8</v>
      </c>
      <c r="B1" s="8"/>
    </row>
    <row r="2" spans="1:2" ht="17.25" x14ac:dyDescent="0.25">
      <c r="A2" s="13" t="s">
        <v>6</v>
      </c>
      <c r="B2" s="14" t="s">
        <v>7</v>
      </c>
    </row>
    <row r="3" spans="1:2" ht="16.5" x14ac:dyDescent="0.25">
      <c r="A3" s="10">
        <v>242</v>
      </c>
      <c r="B3" s="29" t="s">
        <v>93</v>
      </c>
    </row>
    <row r="4" spans="1:2" ht="16.5" x14ac:dyDescent="0.25">
      <c r="A4" s="10">
        <v>146.16999999999999</v>
      </c>
      <c r="B4" s="29" t="s">
        <v>93</v>
      </c>
    </row>
    <row r="5" spans="1:2" ht="16.5" x14ac:dyDescent="0.25">
      <c r="A5" s="10">
        <v>332.14</v>
      </c>
      <c r="B5" s="29" t="s">
        <v>94</v>
      </c>
    </row>
    <row r="6" spans="1:2" ht="16.5" x14ac:dyDescent="0.25">
      <c r="A6" s="10">
        <v>996.43</v>
      </c>
      <c r="B6" s="29" t="s">
        <v>94</v>
      </c>
    </row>
    <row r="7" spans="1:2" ht="16.5" x14ac:dyDescent="0.25">
      <c r="A7" s="10">
        <v>132.85</v>
      </c>
      <c r="B7" s="30" t="s">
        <v>95</v>
      </c>
    </row>
    <row r="8" spans="1:2" ht="16.5" x14ac:dyDescent="0.25">
      <c r="A8" s="10">
        <v>281.64999999999998</v>
      </c>
      <c r="B8" s="30" t="s">
        <v>96</v>
      </c>
    </row>
    <row r="9" spans="1:2" ht="16.5" x14ac:dyDescent="0.25">
      <c r="A9" s="10">
        <v>270</v>
      </c>
      <c r="B9" s="29" t="s">
        <v>97</v>
      </c>
    </row>
    <row r="10" spans="1:2" ht="16.5" x14ac:dyDescent="0.25">
      <c r="A10" s="10">
        <v>119</v>
      </c>
      <c r="B10" s="29" t="s">
        <v>93</v>
      </c>
    </row>
    <row r="11" spans="1:2" ht="16.5" x14ac:dyDescent="0.25">
      <c r="A11" s="10">
        <v>300</v>
      </c>
      <c r="B11" s="29" t="s">
        <v>98</v>
      </c>
    </row>
    <row r="12" spans="1:2" ht="16.5" x14ac:dyDescent="0.25">
      <c r="A12" s="10">
        <v>333.33</v>
      </c>
      <c r="B12" s="29" t="s">
        <v>98</v>
      </c>
    </row>
    <row r="13" spans="1:2" ht="16.5" x14ac:dyDescent="0.25">
      <c r="A13" s="10">
        <v>2050.67</v>
      </c>
      <c r="B13" s="29" t="s">
        <v>99</v>
      </c>
    </row>
    <row r="14" spans="1:2" ht="16.5" x14ac:dyDescent="0.25">
      <c r="A14" s="10">
        <v>4140</v>
      </c>
      <c r="B14" s="29" t="s">
        <v>100</v>
      </c>
    </row>
    <row r="15" spans="1:2" ht="16.5" x14ac:dyDescent="0.25">
      <c r="A15" s="10">
        <v>886.87</v>
      </c>
      <c r="B15" s="29" t="s">
        <v>101</v>
      </c>
    </row>
    <row r="16" spans="1:2" ht="16.5" x14ac:dyDescent="0.25">
      <c r="A16" s="10">
        <v>590</v>
      </c>
      <c r="B16" s="29" t="s">
        <v>102</v>
      </c>
    </row>
    <row r="17" spans="1:2" ht="16.5" x14ac:dyDescent="0.25">
      <c r="A17" s="10">
        <v>2180</v>
      </c>
      <c r="B17" s="29" t="s">
        <v>94</v>
      </c>
    </row>
    <row r="18" spans="1:2" ht="16.5" x14ac:dyDescent="0.25">
      <c r="A18" s="10">
        <v>75.02</v>
      </c>
      <c r="B18" s="43" t="s">
        <v>103</v>
      </c>
    </row>
    <row r="19" spans="1:2" ht="16.5" x14ac:dyDescent="0.25">
      <c r="A19" s="10">
        <v>217.8</v>
      </c>
      <c r="B19" s="29" t="s">
        <v>104</v>
      </c>
    </row>
    <row r="20" spans="1:2" ht="16.5" x14ac:dyDescent="0.25">
      <c r="A20" s="10">
        <v>332.75</v>
      </c>
      <c r="B20" s="29" t="s">
        <v>104</v>
      </c>
    </row>
    <row r="21" spans="1:2" ht="16.5" x14ac:dyDescent="0.25">
      <c r="A21" s="10">
        <v>41.49</v>
      </c>
      <c r="B21" s="29" t="s">
        <v>105</v>
      </c>
    </row>
    <row r="22" spans="1:2" s="2" customFormat="1" ht="16.5" x14ac:dyDescent="0.25">
      <c r="A22" s="10">
        <v>344.85</v>
      </c>
      <c r="B22" s="29" t="s">
        <v>93</v>
      </c>
    </row>
    <row r="23" spans="1:2" s="2" customFormat="1" ht="16.5" x14ac:dyDescent="0.25">
      <c r="A23" s="10">
        <v>3017.69</v>
      </c>
      <c r="B23" s="30" t="s">
        <v>41</v>
      </c>
    </row>
    <row r="24" spans="1:2" ht="16.5" x14ac:dyDescent="0.25">
      <c r="A24" s="10">
        <v>220</v>
      </c>
      <c r="B24" s="30" t="s">
        <v>106</v>
      </c>
    </row>
    <row r="25" spans="1:2" ht="16.5" x14ac:dyDescent="0.25">
      <c r="A25" s="10">
        <v>68.73</v>
      </c>
      <c r="B25" s="29" t="s">
        <v>93</v>
      </c>
    </row>
    <row r="26" spans="1:2" s="2" customFormat="1" ht="16.5" x14ac:dyDescent="0.25">
      <c r="A26" s="10">
        <v>44.04</v>
      </c>
      <c r="B26" s="30" t="s">
        <v>107</v>
      </c>
    </row>
    <row r="27" spans="1:2" s="2" customFormat="1" ht="16.5" x14ac:dyDescent="0.25">
      <c r="A27" s="10">
        <v>229.5</v>
      </c>
      <c r="B27" s="29" t="s">
        <v>108</v>
      </c>
    </row>
    <row r="28" spans="1:2" s="2" customFormat="1" ht="16.5" x14ac:dyDescent="0.25">
      <c r="A28" s="10">
        <v>87.85</v>
      </c>
      <c r="B28" s="29" t="s">
        <v>108</v>
      </c>
    </row>
    <row r="29" spans="1:2" ht="16.5" x14ac:dyDescent="0.25">
      <c r="A29" s="10">
        <v>160.08000000000001</v>
      </c>
      <c r="B29" s="29" t="s">
        <v>109</v>
      </c>
    </row>
    <row r="30" spans="1:2" ht="16.5" x14ac:dyDescent="0.25">
      <c r="A30" s="10">
        <v>1108</v>
      </c>
      <c r="B30" s="29" t="s">
        <v>94</v>
      </c>
    </row>
    <row r="31" spans="1:2" ht="16.5" x14ac:dyDescent="0.25">
      <c r="A31" s="10">
        <v>250</v>
      </c>
      <c r="B31" s="29" t="s">
        <v>104</v>
      </c>
    </row>
    <row r="32" spans="1:2" ht="16.5" x14ac:dyDescent="0.25">
      <c r="A32" s="10">
        <v>350</v>
      </c>
      <c r="B32" s="29" t="s">
        <v>110</v>
      </c>
    </row>
    <row r="33" spans="1:2" ht="16.5" x14ac:dyDescent="0.25">
      <c r="A33" s="10">
        <v>18.149999999999999</v>
      </c>
      <c r="B33" s="29" t="s">
        <v>111</v>
      </c>
    </row>
    <row r="34" spans="1:2" ht="16.5" x14ac:dyDescent="0.25">
      <c r="A34" s="49">
        <v>686.72</v>
      </c>
      <c r="B34" s="50" t="s">
        <v>112</v>
      </c>
    </row>
    <row r="35" spans="1:2" ht="16.5" x14ac:dyDescent="0.25">
      <c r="A35" s="51">
        <f>SUM(A3:A34)</f>
        <v>20253.780000000002</v>
      </c>
      <c r="B35" s="28"/>
    </row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25" zoomScale="96" zoomScaleNormal="96" workbookViewId="0">
      <selection sqref="A1:B1"/>
    </sheetView>
  </sheetViews>
  <sheetFormatPr defaultRowHeight="15" x14ac:dyDescent="0.25"/>
  <cols>
    <col min="1" max="1" width="18.140625" style="24" customWidth="1"/>
    <col min="2" max="2" width="58.5703125" customWidth="1"/>
    <col min="3" max="3" width="44.85546875" bestFit="1" customWidth="1"/>
  </cols>
  <sheetData>
    <row r="1" spans="1:2" ht="19.5" x14ac:dyDescent="0.25">
      <c r="A1" s="5" t="s">
        <v>92</v>
      </c>
      <c r="B1" s="6"/>
    </row>
    <row r="2" spans="1:2" ht="17.25" x14ac:dyDescent="0.3">
      <c r="A2" s="13" t="s">
        <v>6</v>
      </c>
      <c r="B2" s="19" t="s">
        <v>7</v>
      </c>
    </row>
    <row r="3" spans="1:2" ht="66" x14ac:dyDescent="0.25">
      <c r="A3" s="20">
        <v>3323.53</v>
      </c>
      <c r="B3" s="25" t="s">
        <v>54</v>
      </c>
    </row>
    <row r="4" spans="1:2" ht="66" x14ac:dyDescent="0.25">
      <c r="A4" s="20">
        <v>2783</v>
      </c>
      <c r="B4" s="26" t="s">
        <v>53</v>
      </c>
    </row>
    <row r="5" spans="1:2" ht="49.5" x14ac:dyDescent="0.25">
      <c r="A5" s="20">
        <v>4235</v>
      </c>
      <c r="B5" s="26" t="s">
        <v>51</v>
      </c>
    </row>
    <row r="6" spans="1:2" ht="49.5" x14ac:dyDescent="0.25">
      <c r="A6" s="20">
        <v>5357</v>
      </c>
      <c r="B6" s="26" t="s">
        <v>52</v>
      </c>
    </row>
    <row r="7" spans="1:2" ht="66" x14ac:dyDescent="0.25">
      <c r="A7" s="20">
        <v>4508.4799999999996</v>
      </c>
      <c r="B7" s="26" t="s">
        <v>28</v>
      </c>
    </row>
    <row r="8" spans="1:2" ht="115.5" x14ac:dyDescent="0.25">
      <c r="A8" s="20">
        <v>4152.54</v>
      </c>
      <c r="B8" s="26" t="s">
        <v>29</v>
      </c>
    </row>
    <row r="9" spans="1:2" ht="33" x14ac:dyDescent="0.25">
      <c r="A9" s="20">
        <v>466.66</v>
      </c>
      <c r="B9" s="26" t="s">
        <v>30</v>
      </c>
    </row>
    <row r="10" spans="1:2" ht="33" x14ac:dyDescent="0.25">
      <c r="A10" s="20">
        <v>116.67</v>
      </c>
      <c r="B10" s="26" t="s">
        <v>30</v>
      </c>
    </row>
    <row r="11" spans="1:2" ht="16.5" x14ac:dyDescent="0.25">
      <c r="A11" s="20">
        <v>466.66</v>
      </c>
      <c r="B11" s="26" t="s">
        <v>31</v>
      </c>
    </row>
    <row r="12" spans="1:2" ht="33" x14ac:dyDescent="0.25">
      <c r="A12" s="20">
        <v>233.33</v>
      </c>
      <c r="B12" s="26" t="s">
        <v>30</v>
      </c>
    </row>
    <row r="13" spans="1:2" ht="33" x14ac:dyDescent="0.25">
      <c r="A13" s="20">
        <v>583.34</v>
      </c>
      <c r="B13" s="26" t="s">
        <v>30</v>
      </c>
    </row>
    <row r="14" spans="1:2" ht="33" x14ac:dyDescent="0.25">
      <c r="A14" s="20">
        <v>466.66</v>
      </c>
      <c r="B14" s="26" t="s">
        <v>32</v>
      </c>
    </row>
    <row r="15" spans="1:2" ht="33" x14ac:dyDescent="0.25">
      <c r="A15" s="20">
        <v>700</v>
      </c>
      <c r="B15" s="26" t="s">
        <v>30</v>
      </c>
    </row>
    <row r="16" spans="1:2" ht="16.5" x14ac:dyDescent="0.25">
      <c r="A16" s="20">
        <v>272.8</v>
      </c>
      <c r="B16" s="26" t="s">
        <v>33</v>
      </c>
    </row>
    <row r="17" spans="1:2" ht="16.5" x14ac:dyDescent="0.25">
      <c r="A17" s="20">
        <v>175</v>
      </c>
      <c r="B17" s="25" t="s">
        <v>48</v>
      </c>
    </row>
    <row r="18" spans="1:2" ht="33" x14ac:dyDescent="0.25">
      <c r="A18" s="20">
        <v>700</v>
      </c>
      <c r="B18" s="26" t="s">
        <v>34</v>
      </c>
    </row>
    <row r="19" spans="1:2" ht="33" x14ac:dyDescent="0.25">
      <c r="A19" s="20">
        <v>700</v>
      </c>
      <c r="B19" s="26" t="s">
        <v>35</v>
      </c>
    </row>
    <row r="20" spans="1:2" ht="49.5" customHeight="1" x14ac:dyDescent="0.25">
      <c r="A20" s="20">
        <v>700</v>
      </c>
      <c r="B20" s="26" t="s">
        <v>36</v>
      </c>
    </row>
    <row r="21" spans="1:2" ht="33" x14ac:dyDescent="0.25">
      <c r="A21" s="20">
        <v>700</v>
      </c>
      <c r="B21" s="26" t="s">
        <v>37</v>
      </c>
    </row>
    <row r="22" spans="1:2" ht="48.75" customHeight="1" x14ac:dyDescent="0.25">
      <c r="A22" s="20">
        <v>700</v>
      </c>
      <c r="B22" s="26" t="s">
        <v>38</v>
      </c>
    </row>
    <row r="23" spans="1:2" ht="33" x14ac:dyDescent="0.25">
      <c r="A23" s="20">
        <v>700</v>
      </c>
      <c r="B23" s="26" t="s">
        <v>39</v>
      </c>
    </row>
    <row r="24" spans="1:2" ht="84.75" customHeight="1" x14ac:dyDescent="0.25">
      <c r="A24" s="20">
        <v>3500</v>
      </c>
      <c r="B24" s="26" t="s">
        <v>49</v>
      </c>
    </row>
    <row r="25" spans="1:2" ht="16.5" x14ac:dyDescent="0.25">
      <c r="A25" s="20">
        <v>466.66</v>
      </c>
      <c r="B25" s="26" t="s">
        <v>50</v>
      </c>
    </row>
    <row r="26" spans="1:2" ht="66" customHeight="1" x14ac:dyDescent="0.25">
      <c r="A26" s="20">
        <v>3990</v>
      </c>
      <c r="B26" s="26" t="s">
        <v>40</v>
      </c>
    </row>
    <row r="27" spans="1:2" ht="16.5" x14ac:dyDescent="0.25">
      <c r="A27" s="21">
        <v>70</v>
      </c>
      <c r="B27" s="25" t="s">
        <v>59</v>
      </c>
    </row>
    <row r="28" spans="1:2" ht="16.5" x14ac:dyDescent="0.25">
      <c r="A28" s="21">
        <v>240</v>
      </c>
      <c r="B28" s="25" t="s">
        <v>58</v>
      </c>
    </row>
    <row r="29" spans="1:2" ht="16.5" x14ac:dyDescent="0.25">
      <c r="A29" s="21">
        <v>2575.4899999999998</v>
      </c>
      <c r="B29" s="25" t="s">
        <v>57</v>
      </c>
    </row>
    <row r="30" spans="1:2" ht="33" x14ac:dyDescent="0.25">
      <c r="A30" s="21">
        <v>111.11</v>
      </c>
      <c r="B30" s="25" t="s">
        <v>56</v>
      </c>
    </row>
    <row r="31" spans="1:2" ht="16.5" x14ac:dyDescent="0.25">
      <c r="A31" s="21">
        <v>444.5</v>
      </c>
      <c r="B31" s="25" t="s">
        <v>55</v>
      </c>
    </row>
    <row r="32" spans="1:2" s="3" customFormat="1" ht="33" x14ac:dyDescent="0.25">
      <c r="A32" s="22">
        <f>1289*0.5</f>
        <v>644.5</v>
      </c>
      <c r="B32" s="25" t="s">
        <v>69</v>
      </c>
    </row>
    <row r="33" spans="1:2" s="3" customFormat="1" ht="33" x14ac:dyDescent="0.25">
      <c r="A33" s="21">
        <f>1289*0.5</f>
        <v>644.5</v>
      </c>
      <c r="B33" s="27" t="s">
        <v>70</v>
      </c>
    </row>
    <row r="34" spans="1:2" ht="16.5" x14ac:dyDescent="0.25">
      <c r="A34" s="23">
        <f>SUM(A3:A33)</f>
        <v>44727.43</v>
      </c>
      <c r="B34" s="1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="98" zoomScaleNormal="98" workbookViewId="0">
      <selection activeCell="B24" sqref="B24"/>
    </sheetView>
  </sheetViews>
  <sheetFormatPr defaultColWidth="8.85546875" defaultRowHeight="15" x14ac:dyDescent="0.25"/>
  <cols>
    <col min="1" max="1" width="16.7109375" style="4" customWidth="1"/>
    <col min="2" max="2" width="120.140625" style="4" customWidth="1"/>
    <col min="3" max="3" width="117.140625" style="4" bestFit="1" customWidth="1"/>
    <col min="4" max="16384" width="8.85546875" style="4"/>
  </cols>
  <sheetData>
    <row r="1" spans="1:3" ht="16.5" x14ac:dyDescent="0.25">
      <c r="A1" s="7" t="s">
        <v>17</v>
      </c>
      <c r="B1" s="8"/>
      <c r="C1" s="28"/>
    </row>
    <row r="2" spans="1:3" ht="17.25" x14ac:dyDescent="0.3">
      <c r="A2" s="18" t="s">
        <v>6</v>
      </c>
      <c r="B2" s="19" t="s">
        <v>7</v>
      </c>
      <c r="C2" s="28"/>
    </row>
    <row r="3" spans="1:3" ht="16.5" x14ac:dyDescent="0.25">
      <c r="A3" s="15">
        <v>1490</v>
      </c>
      <c r="B3" s="35" t="s">
        <v>63</v>
      </c>
      <c r="C3" s="28"/>
    </row>
    <row r="4" spans="1:3" ht="16.5" x14ac:dyDescent="0.25">
      <c r="A4" s="15">
        <v>588.24</v>
      </c>
      <c r="B4" s="36" t="s">
        <v>62</v>
      </c>
      <c r="C4" s="28"/>
    </row>
    <row r="5" spans="1:3" ht="16.5" x14ac:dyDescent="0.25">
      <c r="A5" s="32">
        <v>3200</v>
      </c>
      <c r="B5" s="37" t="s">
        <v>18</v>
      </c>
      <c r="C5" s="28"/>
    </row>
    <row r="6" spans="1:3" ht="16.5" x14ac:dyDescent="0.25">
      <c r="A6" s="32">
        <v>27.83</v>
      </c>
      <c r="B6" s="37" t="s">
        <v>19</v>
      </c>
      <c r="C6" s="28"/>
    </row>
    <row r="7" spans="1:3" ht="16.5" x14ac:dyDescent="0.25">
      <c r="A7" s="32">
        <v>93.17</v>
      </c>
      <c r="B7" s="37" t="s">
        <v>19</v>
      </c>
      <c r="C7" s="28"/>
    </row>
    <row r="8" spans="1:3" ht="16.5" x14ac:dyDescent="0.25">
      <c r="A8" s="32">
        <v>1815</v>
      </c>
      <c r="B8" s="37" t="s">
        <v>42</v>
      </c>
      <c r="C8" s="28"/>
    </row>
    <row r="9" spans="1:3" ht="16.5" x14ac:dyDescent="0.25">
      <c r="A9" s="32">
        <v>1250</v>
      </c>
      <c r="B9" s="37" t="s">
        <v>42</v>
      </c>
      <c r="C9" s="28"/>
    </row>
    <row r="10" spans="1:3" ht="16.5" x14ac:dyDescent="0.25">
      <c r="A10" s="32">
        <v>6300</v>
      </c>
      <c r="B10" s="37" t="s">
        <v>20</v>
      </c>
      <c r="C10" s="28"/>
    </row>
    <row r="11" spans="1:3" ht="16.5" x14ac:dyDescent="0.25">
      <c r="A11" s="32">
        <v>100</v>
      </c>
      <c r="B11" s="37" t="s">
        <v>43</v>
      </c>
      <c r="C11" s="28"/>
    </row>
    <row r="12" spans="1:3" ht="16.5" x14ac:dyDescent="0.25">
      <c r="A12" s="32">
        <v>120</v>
      </c>
      <c r="B12" s="37" t="s">
        <v>21</v>
      </c>
      <c r="C12" s="28"/>
    </row>
    <row r="13" spans="1:3" ht="16.5" x14ac:dyDescent="0.25">
      <c r="A13" s="15">
        <v>2352.94</v>
      </c>
      <c r="B13" s="37" t="s">
        <v>42</v>
      </c>
      <c r="C13" s="28"/>
    </row>
    <row r="14" spans="1:3" ht="16.5" x14ac:dyDescent="0.25">
      <c r="A14" s="32">
        <v>73.11</v>
      </c>
      <c r="B14" s="37" t="s">
        <v>22</v>
      </c>
      <c r="C14" s="28"/>
    </row>
    <row r="15" spans="1:3" ht="16.5" x14ac:dyDescent="0.25">
      <c r="A15" s="32">
        <v>750</v>
      </c>
      <c r="B15" s="37" t="s">
        <v>43</v>
      </c>
      <c r="C15" s="28"/>
    </row>
    <row r="16" spans="1:3" ht="16.5" x14ac:dyDescent="0.25">
      <c r="A16" s="15">
        <v>2541</v>
      </c>
      <c r="B16" s="35" t="s">
        <v>44</v>
      </c>
      <c r="C16" s="28"/>
    </row>
    <row r="17" spans="1:3" ht="16.5" x14ac:dyDescent="0.25">
      <c r="A17" s="32">
        <v>4840</v>
      </c>
      <c r="B17" s="37" t="s">
        <v>23</v>
      </c>
      <c r="C17" s="28"/>
    </row>
    <row r="18" spans="1:3" ht="16.5" x14ac:dyDescent="0.25">
      <c r="A18" s="32">
        <v>450</v>
      </c>
      <c r="B18" s="37" t="s">
        <v>24</v>
      </c>
      <c r="C18" s="28"/>
    </row>
    <row r="19" spans="1:3" ht="16.5" x14ac:dyDescent="0.25">
      <c r="A19" s="32">
        <v>302</v>
      </c>
      <c r="B19" s="37" t="s">
        <v>45</v>
      </c>
      <c r="C19" s="28"/>
    </row>
    <row r="20" spans="1:3" ht="16.5" x14ac:dyDescent="0.25">
      <c r="A20" s="15">
        <v>1267</v>
      </c>
      <c r="B20" s="37" t="s">
        <v>43</v>
      </c>
      <c r="C20" s="28"/>
    </row>
    <row r="21" spans="1:3" ht="16.5" x14ac:dyDescent="0.25">
      <c r="A21" s="15">
        <v>484</v>
      </c>
      <c r="B21" s="37" t="s">
        <v>43</v>
      </c>
      <c r="C21" s="28"/>
    </row>
    <row r="22" spans="1:3" ht="16.5" x14ac:dyDescent="0.25">
      <c r="A22" s="15">
        <v>1486</v>
      </c>
      <c r="B22" s="37" t="s">
        <v>43</v>
      </c>
      <c r="C22" s="28"/>
    </row>
    <row r="23" spans="1:3" ht="16.5" x14ac:dyDescent="0.25">
      <c r="A23" s="32">
        <v>3200</v>
      </c>
      <c r="B23" s="37" t="s">
        <v>25</v>
      </c>
      <c r="C23" s="28"/>
    </row>
    <row r="24" spans="1:3" ht="16.5" x14ac:dyDescent="0.25">
      <c r="A24" s="15">
        <v>500</v>
      </c>
      <c r="B24" s="37" t="s">
        <v>42</v>
      </c>
      <c r="C24" s="28"/>
    </row>
    <row r="25" spans="1:3" ht="16.5" x14ac:dyDescent="0.25">
      <c r="A25" s="15">
        <v>2635.38</v>
      </c>
      <c r="B25" s="35" t="s">
        <v>46</v>
      </c>
      <c r="C25" s="28"/>
    </row>
    <row r="26" spans="1:3" ht="16.5" x14ac:dyDescent="0.25">
      <c r="A26" s="33">
        <v>2500</v>
      </c>
      <c r="B26" s="38" t="s">
        <v>64</v>
      </c>
      <c r="C26" s="28"/>
    </row>
    <row r="27" spans="1:3" ht="16.5" x14ac:dyDescent="0.25">
      <c r="A27" s="33">
        <v>3000</v>
      </c>
      <c r="B27" s="38" t="s">
        <v>65</v>
      </c>
      <c r="C27" s="28"/>
    </row>
    <row r="28" spans="1:3" ht="16.5" x14ac:dyDescent="0.25">
      <c r="A28" s="33">
        <v>7000</v>
      </c>
      <c r="B28" s="39" t="s">
        <v>66</v>
      </c>
      <c r="C28" s="28"/>
    </row>
    <row r="29" spans="1:3" ht="16.5" x14ac:dyDescent="0.25">
      <c r="A29" s="33">
        <v>200</v>
      </c>
      <c r="B29" s="38" t="s">
        <v>60</v>
      </c>
      <c r="C29" s="28"/>
    </row>
    <row r="30" spans="1:3" ht="16.5" x14ac:dyDescent="0.25">
      <c r="A30" s="33">
        <v>400</v>
      </c>
      <c r="B30" s="38" t="s">
        <v>67</v>
      </c>
      <c r="C30" s="28"/>
    </row>
    <row r="31" spans="1:3" ht="16.5" x14ac:dyDescent="0.25">
      <c r="A31" s="33">
        <v>25</v>
      </c>
      <c r="B31" s="39" t="s">
        <v>43</v>
      </c>
      <c r="C31" s="28"/>
    </row>
    <row r="32" spans="1:3" ht="16.5" x14ac:dyDescent="0.25">
      <c r="A32" s="33">
        <v>60</v>
      </c>
      <c r="B32" s="38" t="s">
        <v>26</v>
      </c>
      <c r="C32" s="28"/>
    </row>
    <row r="33" spans="1:3" ht="16.5" x14ac:dyDescent="0.25">
      <c r="A33" s="33">
        <v>35.21</v>
      </c>
      <c r="B33" s="38" t="s">
        <v>74</v>
      </c>
      <c r="C33" s="28"/>
    </row>
    <row r="34" spans="1:3" ht="16.5" x14ac:dyDescent="0.25">
      <c r="A34" s="34">
        <v>2050</v>
      </c>
      <c r="B34" s="40" t="s">
        <v>27</v>
      </c>
      <c r="C34" s="28"/>
    </row>
    <row r="35" spans="1:3" ht="16.5" x14ac:dyDescent="0.25">
      <c r="A35" s="16">
        <v>600</v>
      </c>
      <c r="B35" s="41" t="s">
        <v>47</v>
      </c>
      <c r="C35" s="28"/>
    </row>
    <row r="36" spans="1:3" s="3" customFormat="1" ht="16.5" x14ac:dyDescent="0.25">
      <c r="A36" s="16">
        <v>80</v>
      </c>
      <c r="B36" s="41" t="s">
        <v>75</v>
      </c>
      <c r="C36" s="31" t="s">
        <v>61</v>
      </c>
    </row>
    <row r="37" spans="1:3" ht="16.5" x14ac:dyDescent="0.25">
      <c r="A37" s="32">
        <v>45</v>
      </c>
      <c r="B37" s="42" t="s">
        <v>76</v>
      </c>
      <c r="C37" s="28"/>
    </row>
    <row r="38" spans="1:3" ht="16.5" x14ac:dyDescent="0.25">
      <c r="A38" s="11">
        <f>SUM(A3:A37)</f>
        <v>51860.88</v>
      </c>
      <c r="B38" s="12"/>
      <c r="C38" s="28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K20" sqref="K20"/>
    </sheetView>
  </sheetViews>
  <sheetFormatPr defaultRowHeight="15" x14ac:dyDescent="0.25"/>
  <cols>
    <col min="1" max="1" width="17.140625" customWidth="1"/>
    <col min="2" max="2" width="3.140625" customWidth="1"/>
    <col min="4" max="4" width="12.42578125" bestFit="1" customWidth="1"/>
    <col min="6" max="6" width="5.85546875" customWidth="1"/>
  </cols>
  <sheetData>
    <row r="1" spans="1:6" ht="17.25" customHeight="1" x14ac:dyDescent="0.25">
      <c r="A1" s="58" t="s">
        <v>123</v>
      </c>
      <c r="B1" s="59"/>
      <c r="C1" s="59"/>
      <c r="D1" s="59"/>
      <c r="E1" s="59"/>
      <c r="F1" s="60"/>
    </row>
    <row r="2" spans="1:6" ht="17.25" customHeight="1" x14ac:dyDescent="0.3">
      <c r="A2" s="67" t="s">
        <v>6</v>
      </c>
      <c r="B2" s="68" t="s">
        <v>7</v>
      </c>
      <c r="C2" s="59"/>
      <c r="D2" s="59"/>
      <c r="E2" s="59"/>
      <c r="F2" s="60"/>
    </row>
    <row r="3" spans="1:6" ht="16.5" x14ac:dyDescent="0.25">
      <c r="A3" s="9">
        <v>1032.26</v>
      </c>
      <c r="B3" s="61" t="s">
        <v>0</v>
      </c>
      <c r="C3" s="62"/>
      <c r="D3" s="62"/>
      <c r="E3" s="62"/>
      <c r="F3" s="63"/>
    </row>
    <row r="4" spans="1:6" ht="16.5" x14ac:dyDescent="0.25">
      <c r="A4" s="9">
        <v>1786.78</v>
      </c>
      <c r="B4" s="61" t="s">
        <v>1</v>
      </c>
      <c r="C4" s="62"/>
      <c r="D4" s="62"/>
      <c r="E4" s="62"/>
      <c r="F4" s="63"/>
    </row>
    <row r="5" spans="1:6" ht="16.5" x14ac:dyDescent="0.25">
      <c r="A5" s="9">
        <v>2648.89</v>
      </c>
      <c r="B5" s="61" t="s">
        <v>2</v>
      </c>
      <c r="C5" s="62"/>
      <c r="D5" s="62"/>
      <c r="E5" s="62"/>
      <c r="F5" s="63"/>
    </row>
    <row r="6" spans="1:6" ht="16.5" x14ac:dyDescent="0.25">
      <c r="A6" s="9">
        <v>1957.06</v>
      </c>
      <c r="B6" s="64" t="s">
        <v>3</v>
      </c>
      <c r="C6" s="65"/>
      <c r="D6" s="65"/>
      <c r="E6" s="65"/>
      <c r="F6" s="66"/>
    </row>
    <row r="7" spans="1:6" ht="16.5" x14ac:dyDescent="0.25">
      <c r="A7" s="9">
        <v>2103.11</v>
      </c>
      <c r="B7" s="64" t="s">
        <v>4</v>
      </c>
      <c r="C7" s="65"/>
      <c r="D7" s="65"/>
      <c r="E7" s="65"/>
      <c r="F7" s="66"/>
    </row>
    <row r="8" spans="1:6" ht="16.5" x14ac:dyDescent="0.25">
      <c r="A8" s="9">
        <v>2217.98</v>
      </c>
      <c r="B8" s="64" t="s">
        <v>5</v>
      </c>
      <c r="C8" s="65"/>
      <c r="D8" s="65"/>
      <c r="E8" s="65"/>
      <c r="F8" s="66"/>
    </row>
    <row r="9" spans="1:6" ht="16.5" x14ac:dyDescent="0.25">
      <c r="A9" s="11">
        <f>SUM(A3:A8)</f>
        <v>11746.08</v>
      </c>
      <c r="B9" s="12"/>
      <c r="C9" s="28"/>
      <c r="D9" s="28"/>
      <c r="E9" s="28"/>
      <c r="F9" s="28"/>
    </row>
    <row r="10" spans="1:6" ht="16.5" x14ac:dyDescent="0.25">
      <c r="A10" s="11"/>
      <c r="B10" s="12"/>
      <c r="C10" s="28"/>
      <c r="D10" s="28"/>
      <c r="E10" s="28"/>
      <c r="F10" s="28"/>
    </row>
    <row r="11" spans="1:6" ht="16.5" x14ac:dyDescent="0.25">
      <c r="A11" s="55">
        <f>Lieluzvedums!A34+'Kultūras nams'!A38+'Reklāma, mārketings'!A27+Delegācijas!A35+'Komunālā nodaļa'!A11+A9</f>
        <v>160963.91999999998</v>
      </c>
      <c r="B11" s="12"/>
      <c r="C11" s="28" t="s">
        <v>71</v>
      </c>
      <c r="D11" s="28"/>
      <c r="E11" s="28"/>
      <c r="F11" s="28"/>
    </row>
    <row r="12" spans="1:6" ht="16.5" x14ac:dyDescent="0.25">
      <c r="A12" s="55">
        <v>16850</v>
      </c>
      <c r="B12" s="12"/>
      <c r="C12" s="28" t="s">
        <v>72</v>
      </c>
      <c r="D12" s="28"/>
      <c r="E12" s="28"/>
      <c r="F12" s="28"/>
    </row>
    <row r="13" spans="1:6" ht="16.5" x14ac:dyDescent="0.25">
      <c r="A13" s="28"/>
      <c r="B13" s="28"/>
      <c r="C13" s="28"/>
      <c r="D13" s="28"/>
      <c r="E13" s="28"/>
      <c r="F13" s="28"/>
    </row>
    <row r="14" spans="1:6" ht="17.25" thickBot="1" x14ac:dyDescent="0.3">
      <c r="A14" s="28"/>
      <c r="B14" s="28"/>
      <c r="C14" s="28"/>
      <c r="D14" s="28"/>
      <c r="E14" s="28"/>
      <c r="F14" s="28"/>
    </row>
    <row r="15" spans="1:6" ht="17.25" thickBot="1" x14ac:dyDescent="0.3">
      <c r="A15" s="56">
        <f>A11+A12</f>
        <v>177813.91999999998</v>
      </c>
      <c r="B15" s="28"/>
      <c r="C15" s="57" t="s">
        <v>73</v>
      </c>
      <c r="D15" s="28"/>
      <c r="E15" s="28"/>
      <c r="F15" s="28"/>
    </row>
  </sheetData>
  <mergeCells count="8">
    <mergeCell ref="B4:F4"/>
    <mergeCell ref="B5:F5"/>
    <mergeCell ref="B6:F6"/>
    <mergeCell ref="B7:F7"/>
    <mergeCell ref="B8:F8"/>
    <mergeCell ref="B2:F2"/>
    <mergeCell ref="A1:F1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Reklāma, mārketings</vt:lpstr>
      <vt:lpstr>Komunālā nodaļa</vt:lpstr>
      <vt:lpstr>Delegācijas</vt:lpstr>
      <vt:lpstr>Lieluzvedums</vt:lpstr>
      <vt:lpstr>Kultūras nams</vt:lpstr>
      <vt:lpstr>PP+MUZEJS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Linda.Henzele</dc:creator>
  <cp:lastModifiedBy>Sintija.Zekunde</cp:lastModifiedBy>
  <dcterms:created xsi:type="dcterms:W3CDTF">2019-10-08T11:51:44Z</dcterms:created>
  <dcterms:modified xsi:type="dcterms:W3CDTF">2019-10-23T12:07:18Z</dcterms:modified>
</cp:coreProperties>
</file>