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 activeTab="2"/>
  </bookViews>
  <sheets>
    <sheet name="Koptame" sheetId="1" r:id="rId1"/>
    <sheet name="Kopsavilkums" sheetId="2" r:id="rId2"/>
    <sheet name="Nr.1" sheetId="3" r:id="rId3"/>
  </sheets>
  <calcPr calcId="145621"/>
</workbook>
</file>

<file path=xl/calcChain.xml><?xml version="1.0" encoding="utf-8"?>
<calcChain xmlns="http://schemas.openxmlformats.org/spreadsheetml/2006/main">
  <c r="H17" i="3" l="1"/>
  <c r="O48" i="3"/>
  <c r="N48" i="3"/>
  <c r="L48" i="3"/>
  <c r="K48" i="3"/>
  <c r="H48" i="3"/>
  <c r="M48" i="3" s="1"/>
  <c r="N47" i="3"/>
  <c r="L47" i="3"/>
  <c r="O47" i="3"/>
  <c r="H47" i="3"/>
  <c r="M47" i="3" s="1"/>
  <c r="O46" i="3"/>
  <c r="N46" i="3"/>
  <c r="L46" i="3"/>
  <c r="H46" i="3"/>
  <c r="K46" i="3" s="1"/>
  <c r="O45" i="3"/>
  <c r="N45" i="3"/>
  <c r="M45" i="3"/>
  <c r="L45" i="3"/>
  <c r="K45" i="3"/>
  <c r="H45" i="3"/>
  <c r="N43" i="3"/>
  <c r="L43" i="3"/>
  <c r="O43" i="3"/>
  <c r="H43" i="3"/>
  <c r="M43" i="3" s="1"/>
  <c r="N42" i="3"/>
  <c r="L42" i="3"/>
  <c r="O42" i="3"/>
  <c r="H42" i="3"/>
  <c r="M42" i="3" s="1"/>
  <c r="N41" i="3"/>
  <c r="L41" i="3"/>
  <c r="O41" i="3"/>
  <c r="H41" i="3"/>
  <c r="M41" i="3" s="1"/>
  <c r="N40" i="3"/>
  <c r="L40" i="3"/>
  <c r="O40" i="3"/>
  <c r="H40" i="3"/>
  <c r="M40" i="3" s="1"/>
  <c r="N39" i="3"/>
  <c r="L39" i="3"/>
  <c r="O39" i="3"/>
  <c r="H39" i="3"/>
  <c r="M39" i="3" s="1"/>
  <c r="N38" i="3"/>
  <c r="L38" i="3"/>
  <c r="O38" i="3"/>
  <c r="H38" i="3"/>
  <c r="M38" i="3" s="1"/>
  <c r="N37" i="3"/>
  <c r="L37" i="3"/>
  <c r="O37" i="3"/>
  <c r="H37" i="3"/>
  <c r="M37" i="3" s="1"/>
  <c r="N36" i="3"/>
  <c r="L36" i="3"/>
  <c r="O36" i="3"/>
  <c r="H36" i="3"/>
  <c r="M36" i="3" s="1"/>
  <c r="N35" i="3"/>
  <c r="L35" i="3"/>
  <c r="O35" i="3"/>
  <c r="H35" i="3"/>
  <c r="M35" i="3" s="1"/>
  <c r="N34" i="3"/>
  <c r="L34" i="3"/>
  <c r="O34" i="3"/>
  <c r="H34" i="3"/>
  <c r="M34" i="3" s="1"/>
  <c r="N33" i="3"/>
  <c r="L33" i="3"/>
  <c r="O33" i="3"/>
  <c r="H33" i="3"/>
  <c r="M33" i="3" s="1"/>
  <c r="N31" i="3"/>
  <c r="L31" i="3"/>
  <c r="O31" i="3"/>
  <c r="H31" i="3"/>
  <c r="M31" i="3" s="1"/>
  <c r="N30" i="3"/>
  <c r="L30" i="3"/>
  <c r="O30" i="3"/>
  <c r="H30" i="3"/>
  <c r="M30" i="3" s="1"/>
  <c r="N29" i="3"/>
  <c r="L29" i="3"/>
  <c r="O29" i="3"/>
  <c r="H29" i="3"/>
  <c r="M29" i="3" s="1"/>
  <c r="N28" i="3"/>
  <c r="L28" i="3"/>
  <c r="O28" i="3"/>
  <c r="H28" i="3"/>
  <c r="M28" i="3" s="1"/>
  <c r="N27" i="3"/>
  <c r="L27" i="3"/>
  <c r="O27" i="3"/>
  <c r="H27" i="3"/>
  <c r="M27" i="3" s="1"/>
  <c r="N26" i="3"/>
  <c r="L26" i="3"/>
  <c r="O26" i="3"/>
  <c r="H26" i="3"/>
  <c r="M26" i="3" s="1"/>
  <c r="N25" i="3"/>
  <c r="L25" i="3"/>
  <c r="O25" i="3"/>
  <c r="H25" i="3"/>
  <c r="M25" i="3" s="1"/>
  <c r="N24" i="3"/>
  <c r="L24" i="3"/>
  <c r="O24" i="3"/>
  <c r="H24" i="3"/>
  <c r="M24" i="3" s="1"/>
  <c r="N23" i="3"/>
  <c r="L23" i="3"/>
  <c r="O23" i="3"/>
  <c r="H23" i="3"/>
  <c r="M23" i="3" s="1"/>
  <c r="N22" i="3"/>
  <c r="L22" i="3"/>
  <c r="O22" i="3"/>
  <c r="H22" i="3"/>
  <c r="M22" i="3" s="1"/>
  <c r="N21" i="3"/>
  <c r="L21" i="3"/>
  <c r="O21" i="3"/>
  <c r="H21" i="3"/>
  <c r="M21" i="3" s="1"/>
  <c r="O20" i="3"/>
  <c r="N20" i="3"/>
  <c r="L20" i="3"/>
  <c r="H20" i="3"/>
  <c r="M20" i="3" s="1"/>
  <c r="N19" i="3"/>
  <c r="L19" i="3"/>
  <c r="H19" i="3"/>
  <c r="M19" i="3" s="1"/>
  <c r="N18" i="3"/>
  <c r="L18" i="3"/>
  <c r="H18" i="3"/>
  <c r="M18" i="3" s="1"/>
  <c r="N17" i="3"/>
  <c r="L17" i="3"/>
  <c r="L50" i="3" s="1"/>
  <c r="H18" i="2" s="1"/>
  <c r="H20" i="2" s="1"/>
  <c r="D11" i="2" s="1"/>
  <c r="M17" i="3"/>
  <c r="N50" i="3" l="1"/>
  <c r="F18" i="2" s="1"/>
  <c r="F20" i="2" s="1"/>
  <c r="P45" i="3"/>
  <c r="P21" i="3"/>
  <c r="P24" i="3"/>
  <c r="P26" i="3"/>
  <c r="P28" i="3"/>
  <c r="P30" i="3"/>
  <c r="P33" i="3"/>
  <c r="P20" i="3"/>
  <c r="P48" i="3"/>
  <c r="P47" i="3"/>
  <c r="P23" i="3"/>
  <c r="P25" i="3"/>
  <c r="P27" i="3"/>
  <c r="P29" i="3"/>
  <c r="P31" i="3"/>
  <c r="P34" i="3"/>
  <c r="P35" i="3"/>
  <c r="P36" i="3"/>
  <c r="P37" i="3"/>
  <c r="P38" i="3"/>
  <c r="P39" i="3"/>
  <c r="P40" i="3"/>
  <c r="P41" i="3"/>
  <c r="P42" i="3"/>
  <c r="P43" i="3"/>
  <c r="P22" i="3"/>
  <c r="K20" i="3"/>
  <c r="K21" i="3"/>
  <c r="K22" i="3"/>
  <c r="K23" i="3"/>
  <c r="K24" i="3"/>
  <c r="K25" i="3"/>
  <c r="K26" i="3"/>
  <c r="K27" i="3"/>
  <c r="K28" i="3"/>
  <c r="K29" i="3"/>
  <c r="K30" i="3"/>
  <c r="K31" i="3"/>
  <c r="K33" i="3"/>
  <c r="K34" i="3"/>
  <c r="K35" i="3"/>
  <c r="K36" i="3"/>
  <c r="K37" i="3"/>
  <c r="K38" i="3"/>
  <c r="K39" i="3"/>
  <c r="K40" i="3"/>
  <c r="K41" i="3"/>
  <c r="K42" i="3"/>
  <c r="K43" i="3"/>
  <c r="M46" i="3"/>
  <c r="M50" i="3" s="1"/>
  <c r="E18" i="2" s="1"/>
  <c r="K47" i="3"/>
  <c r="E20" i="2" l="1"/>
  <c r="O17" i="3"/>
  <c r="K17" i="3"/>
  <c r="P46" i="3"/>
  <c r="O19" i="3"/>
  <c r="P19" i="3" s="1"/>
  <c r="K19" i="3"/>
  <c r="O18" i="3"/>
  <c r="P18" i="3" s="1"/>
  <c r="K18" i="3"/>
  <c r="O50" i="3" l="1"/>
  <c r="G18" i="2" s="1"/>
  <c r="P17" i="3"/>
  <c r="P50" i="3" s="1"/>
  <c r="G20" i="2" l="1"/>
  <c r="J18" i="2"/>
  <c r="M10" i="3"/>
  <c r="D18" i="2"/>
  <c r="D20" i="2" s="1"/>
  <c r="D24" i="2" l="1"/>
  <c r="D10" i="2" l="1"/>
  <c r="C17" i="1"/>
  <c r="C19" i="1" s="1"/>
  <c r="C20" i="1" l="1"/>
  <c r="C21" i="1" s="1"/>
</calcChain>
</file>

<file path=xl/sharedStrings.xml><?xml version="1.0" encoding="utf-8"?>
<sst xmlns="http://schemas.openxmlformats.org/spreadsheetml/2006/main" count="173" uniqueCount="121">
  <si>
    <t>APSTIPRINU</t>
  </si>
  <si>
    <t>_____________________________________</t>
  </si>
  <si>
    <t xml:space="preserve">(pasūtītāja paraksts un tā atšifrējums)  </t>
  </si>
  <si>
    <t>Z.v.</t>
  </si>
  <si>
    <t>_______.gada ____. ____________________</t>
  </si>
  <si>
    <t>Būvniecības koptāme</t>
  </si>
  <si>
    <r>
      <rPr>
        <b/>
        <sz val="12"/>
        <color indexed="8"/>
        <rFont val="Times New Roman"/>
      </rPr>
      <t>Objekta nosaukums:</t>
    </r>
    <r>
      <rPr>
        <sz val="12"/>
        <color indexed="8"/>
        <rFont val="Times New Roman"/>
      </rPr>
      <t xml:space="preserve"> Ēkas ieejas nojumes remonts Talsu ielā 4, Tukumā, Tukuma novadā</t>
    </r>
  </si>
  <si>
    <r>
      <rPr>
        <b/>
        <sz val="12"/>
        <color indexed="8"/>
        <rFont val="Times New Roman"/>
      </rPr>
      <t xml:space="preserve">Būves nosaukums: </t>
    </r>
    <r>
      <rPr>
        <sz val="12"/>
        <color indexed="8"/>
        <rFont val="Times New Roman"/>
      </rPr>
      <t>Ēkas ieejas nojume</t>
    </r>
  </si>
  <si>
    <r>
      <rPr>
        <b/>
        <sz val="12"/>
        <color indexed="8"/>
        <rFont val="Times New Roman"/>
      </rPr>
      <t>Objekta adrese:</t>
    </r>
    <r>
      <rPr>
        <sz val="12"/>
        <color indexed="8"/>
        <rFont val="Times New Roman"/>
      </rPr>
      <t xml:space="preserve"> Talsu iela 4, Tukums, Tukuma novads</t>
    </r>
  </si>
  <si>
    <t xml:space="preserve">Pasūtījuma Nr.: </t>
  </si>
  <si>
    <t>Nr.p.k.</t>
  </si>
  <si>
    <t>Objekta nosaukums</t>
  </si>
  <si>
    <r>
      <rPr>
        <b/>
        <sz val="12"/>
        <color indexed="8"/>
        <rFont val="Times New Roman"/>
      </rPr>
      <t xml:space="preserve">Objekta izmaksas </t>
    </r>
    <r>
      <rPr>
        <b/>
        <i/>
        <sz val="12"/>
        <color indexed="8"/>
        <rFont val="Times New Roman"/>
      </rPr>
      <t>(euro)</t>
    </r>
  </si>
  <si>
    <t>Ēkas ieejas nojumes remonts Talsu ielā 4, Tukumā, Tukuma novadā</t>
  </si>
  <si>
    <t>Kopā :</t>
  </si>
  <si>
    <t>PVN ( 21%):</t>
  </si>
  <si>
    <t>Pavisam būvniecības izmaksas kopā:</t>
  </si>
  <si>
    <t>Sastādīja:</t>
  </si>
  <si>
    <t xml:space="preserve"> (paraksts un tā atšifrējums, datums)</t>
  </si>
  <si>
    <t>Kopsavilkuma aprēķins Nr.1</t>
  </si>
  <si>
    <t>Jumti, segumi</t>
  </si>
  <si>
    <t>darba veids vai konstruktīvā elementa nosaukums</t>
  </si>
  <si>
    <r>
      <rPr>
        <sz val="12"/>
        <color indexed="8"/>
        <rFont val="Times New Roman"/>
      </rPr>
      <t xml:space="preserve">Par kopējo summu, </t>
    </r>
    <r>
      <rPr>
        <i/>
        <sz val="12"/>
        <color indexed="8"/>
        <rFont val="Times New Roman"/>
      </rPr>
      <t>euro</t>
    </r>
  </si>
  <si>
    <t>Kopējā darbietilpība, c/st.</t>
  </si>
  <si>
    <t>Kods, tāmes Nr.</t>
  </si>
  <si>
    <t xml:space="preserve"> Darba veids vai konstruktīvā elementa nosaukums</t>
  </si>
  <si>
    <t xml:space="preserve">Tāmes izmaksas </t>
  </si>
  <si>
    <t>Tai skaitā</t>
  </si>
  <si>
    <t>Darbietilpība (c/h)</t>
  </si>
  <si>
    <t xml:space="preserve">darba alga </t>
  </si>
  <si>
    <t>būvizstrādājumi</t>
  </si>
  <si>
    <t xml:space="preserve">mehānismi </t>
  </si>
  <si>
    <t>1.</t>
  </si>
  <si>
    <t>2.</t>
  </si>
  <si>
    <t>3.</t>
  </si>
  <si>
    <t>4.</t>
  </si>
  <si>
    <t>5.</t>
  </si>
  <si>
    <t>6.</t>
  </si>
  <si>
    <t>7.</t>
  </si>
  <si>
    <t>8.</t>
  </si>
  <si>
    <t>Kopā:</t>
  </si>
  <si>
    <t>t.sk. darba aizsardzība</t>
  </si>
  <si>
    <t>Pavisam kopā bez PVN:</t>
  </si>
  <si>
    <t>Lokālā tāme Nr.1</t>
  </si>
  <si>
    <t>(Darba veids vai konstruktīvā elementa nosaukums)</t>
  </si>
  <si>
    <r>
      <rPr>
        <b/>
        <sz val="11"/>
        <color indexed="8"/>
        <rFont val="Times New Roman"/>
      </rPr>
      <t>Objekta nosaukums:</t>
    </r>
    <r>
      <rPr>
        <sz val="11"/>
        <color indexed="8"/>
        <rFont val="Times New Roman"/>
      </rPr>
      <t xml:space="preserve"> Ēkas ieejas nojumes remonts Talsu ielā 4, Tukumā, Tukuma novadā</t>
    </r>
  </si>
  <si>
    <r>
      <rPr>
        <b/>
        <sz val="11"/>
        <color indexed="8"/>
        <rFont val="Times New Roman"/>
      </rPr>
      <t xml:space="preserve">Būves nosaukums: </t>
    </r>
    <r>
      <rPr>
        <sz val="11"/>
        <color indexed="8"/>
        <rFont val="Times New Roman"/>
      </rPr>
      <t>Ēkas ieejas nojume</t>
    </r>
  </si>
  <si>
    <r>
      <rPr>
        <b/>
        <sz val="11"/>
        <color indexed="8"/>
        <rFont val="Times New Roman"/>
      </rPr>
      <t>Objekta adrese:</t>
    </r>
    <r>
      <rPr>
        <sz val="11"/>
        <color indexed="8"/>
        <rFont val="Times New Roman"/>
      </rPr>
      <t xml:space="preserve"> Talsu iela 4, Tukums, Tukuma novads</t>
    </r>
  </si>
  <si>
    <t>Tāme sastādīta 2018.gada tirgus cenās, pamatojoties uz AR daļas rasējumiem</t>
  </si>
  <si>
    <r>
      <rPr>
        <sz val="11"/>
        <color indexed="8"/>
        <rFont val="Times New Roman"/>
      </rPr>
      <t>Tāmes izmaksas</t>
    </r>
    <r>
      <rPr>
        <i/>
        <sz val="11"/>
        <color indexed="8"/>
        <rFont val="Times New Roman"/>
      </rPr>
      <t>:</t>
    </r>
  </si>
  <si>
    <t>euro</t>
  </si>
  <si>
    <t>Kods*</t>
  </si>
  <si>
    <t>Būvdarbu nosaukums</t>
  </si>
  <si>
    <t>Mērvienība</t>
  </si>
  <si>
    <t>Daudzums</t>
  </si>
  <si>
    <t>Vienības izmaksas</t>
  </si>
  <si>
    <t>Kopā uz visu apjomu</t>
  </si>
  <si>
    <t>Laika norma (c/h).</t>
  </si>
  <si>
    <t>Darba samaksas likme (euro/h)</t>
  </si>
  <si>
    <t xml:space="preserve">Darba alga </t>
  </si>
  <si>
    <t>Būvizstrādāmi</t>
  </si>
  <si>
    <t>Mehānismi</t>
  </si>
  <si>
    <t xml:space="preserve">Kopā </t>
  </si>
  <si>
    <t>Darba alga</t>
  </si>
  <si>
    <t>Summa</t>
  </si>
  <si>
    <t>9.</t>
  </si>
  <si>
    <t>10.</t>
  </si>
  <si>
    <t>11.</t>
  </si>
  <si>
    <t>12.</t>
  </si>
  <si>
    <t>13.</t>
  </si>
  <si>
    <t>14.</t>
  </si>
  <si>
    <t>15.</t>
  </si>
  <si>
    <t>16.</t>
  </si>
  <si>
    <t>Jumta izbūve</t>
  </si>
  <si>
    <t>Skārda elementu demontāža parapetam</t>
  </si>
  <si>
    <t>m</t>
  </si>
  <si>
    <t>Skārda pieslēgumu ķieģeļu mūrim demontāža.</t>
  </si>
  <si>
    <t>Esošā līmētā jumta seguma demontāža un virsmas attīrīšana</t>
  </si>
  <si>
    <r>
      <rPr>
        <sz val="11"/>
        <color indexed="8"/>
        <rFont val="Times New Roman"/>
      </rPr>
      <t>m</t>
    </r>
    <r>
      <rPr>
        <vertAlign val="superscript"/>
        <sz val="11"/>
        <color indexed="8"/>
        <rFont val="Times New Roman"/>
      </rPr>
      <t>2</t>
    </r>
  </si>
  <si>
    <t>Jumta slīpuma veidošana ar betonu 50-130mm</t>
  </si>
  <si>
    <t>Technoroof V50  izolācijas uzstādīšana</t>
  </si>
  <si>
    <t>Jumta seguma ierīkošana no uzkausējama bitumena ruļveida materiāla  divās kārtās</t>
  </si>
  <si>
    <t>Lapu ķērāja uzstādīšana</t>
  </si>
  <si>
    <t>gb.</t>
  </si>
  <si>
    <t>Ūdens izturīgā finiera montāža parapeta stiprināšanai</t>
  </si>
  <si>
    <t xml:space="preserve">Skārda  parapeta RAL 7016 montāža </t>
  </si>
  <si>
    <t>Bitumena ruļveida materiāla pieslēgumam  ķieģeļu mūrim skārda nosegelementu  montāža.</t>
  </si>
  <si>
    <t>Vēja kastes apšuvums ar vagondēli</t>
  </si>
  <si>
    <t>Koka apšuvumu noklāšana ar aizsardzības līdzekli divās kārtās</t>
  </si>
  <si>
    <t xml:space="preserve">Esošās iekšējās ūdens noteces nomaiņa </t>
  </si>
  <si>
    <t>Apsildāmā kabeļa iebūve iekšējās ūdens sateces caurulē.</t>
  </si>
  <si>
    <t>kompl.</t>
  </si>
  <si>
    <t>EL kabeļa pievilkšana un IP44 kontaktligzdas uzstādīšana</t>
  </si>
  <si>
    <t>Fasādes atjaunošana</t>
  </si>
  <si>
    <t>Esošo gaismas ķermeņu demontāža uzsākot apdares darbus  un montāža pēc apdares darbu pabeigšanas.</t>
  </si>
  <si>
    <t>kopl.</t>
  </si>
  <si>
    <t>Apmetuma nokalšana</t>
  </si>
  <si>
    <t>Nokaltās virsmas  remonts, gruntēšana</t>
  </si>
  <si>
    <t>Fasādes armēšana ar sietu ,dekoratīvais apmetums</t>
  </si>
  <si>
    <t>Stūra profilu iestrāde fasādē</t>
  </si>
  <si>
    <t>Dekoratīvā apmetuma krāsojums</t>
  </si>
  <si>
    <t>Kolonnu apdare ar estradētu putupolistirolu 20mm</t>
  </si>
  <si>
    <t>Kolonnu armēšana ar rabica sietu ,dekoratīvais apmetums</t>
  </si>
  <si>
    <t>Kolonnu dekoratīvā apmetuma krāsojums</t>
  </si>
  <si>
    <t>Esošo margu demontāža</t>
  </si>
  <si>
    <t>Jaunu margu izgatavošana un montāža</t>
  </si>
  <si>
    <t>Dažādi darbi</t>
  </si>
  <si>
    <t>Domes nosaukuma demontāža,uzglabāšana, montāža</t>
  </si>
  <si>
    <t>Sastatņu montāža,demontāža,īre,aizsagtīkls</t>
  </si>
  <si>
    <t>m2</t>
  </si>
  <si>
    <t>Teritorijas norobežošana, pagaidu žoga uzstādīšana, noma un demontāža,pārvietojamā žoga īres izmaksas.</t>
  </si>
  <si>
    <t>Būvgružu savākšana,iznešana,utilizācija</t>
  </si>
  <si>
    <t>m3</t>
  </si>
  <si>
    <t xml:space="preserve">Tiešās izmaksas kopā, t.sk. darba devēja sociālais nodoklis </t>
  </si>
  <si>
    <t>* Materiāli un izbūve saskaņā ar tehniskajā aprakstā noteiktajām prasībām</t>
  </si>
  <si>
    <t>Sertifikāta Nr.</t>
  </si>
  <si>
    <t xml:space="preserve">Tāme sastādīta : </t>
  </si>
  <si>
    <t>Virsizdevumi (_%):</t>
  </si>
  <si>
    <t>Peļņa (_%):</t>
  </si>
  <si>
    <t xml:space="preserve">Tāme sastādīta </t>
  </si>
  <si>
    <t>Piezīme: visiem norādītajiem materiālu ražotājiem ir informatīvs raksturs, pretendents var piedāvāt ekvivalentu materiālu.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</si>
</sst>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_-;\-* #,##0.00_-;_-* &quot;-&quot;??_-;_-@_-"/>
    <numFmt numFmtId="168" formatCode="_-* #,##0.00_-;\-* #,##0.00_-;_-* \-??_-;_-@_-"/>
    <numFmt numFmtId="171" formatCode="_-* #,##0.00\ _L_s_-;\-* #,##0.00\ _L_s_-;_-* &quot;-&quot;??\ _L_s_-;_-@_-"/>
    <numFmt numFmtId="174" formatCode="[$-426]General"/>
  </numFmts>
  <fonts count="54">
    <font>
      <sz val="11"/>
      <color indexed="8"/>
      <name val="Calibri"/>
    </font>
    <font>
      <sz val="11"/>
      <color theme="1"/>
      <name val="Helvetica Neue"/>
      <family val="2"/>
      <charset val="186"/>
      <scheme val="minor"/>
    </font>
    <font>
      <sz val="12"/>
      <color indexed="8"/>
      <name val="Times New Roman"/>
    </font>
    <font>
      <b/>
      <sz val="12"/>
      <color indexed="8"/>
      <name val="Times New Roman"/>
    </font>
    <font>
      <b/>
      <i/>
      <sz val="12"/>
      <color indexed="8"/>
      <name val="Times New Roman"/>
    </font>
    <font>
      <b/>
      <sz val="12"/>
      <color indexed="11"/>
      <name val="Times New Roman"/>
    </font>
    <font>
      <i/>
      <sz val="12"/>
      <color indexed="8"/>
      <name val="Times New Roman"/>
    </font>
    <font>
      <b/>
      <sz val="11"/>
      <color indexed="8"/>
      <name val="Times New Roman"/>
    </font>
    <font>
      <vertAlign val="superscript"/>
      <sz val="11"/>
      <color indexed="8"/>
      <name val="Times New Roman"/>
    </font>
    <font>
      <sz val="11"/>
      <color indexed="8"/>
      <name val="Times New Roman"/>
    </font>
    <font>
      <i/>
      <sz val="11"/>
      <color indexed="8"/>
      <name val="Times New Roman"/>
    </font>
    <font>
      <b/>
      <i/>
      <sz val="11"/>
      <color indexed="8"/>
      <name val="Times New Roman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Helv"/>
    </font>
    <font>
      <sz val="10"/>
      <name val="MS Sans Serif"/>
      <family val="2"/>
      <charset val="186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1"/>
      <color indexed="9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Arial Narrow"/>
      <family val="2"/>
      <charset val="186"/>
    </font>
    <font>
      <sz val="10"/>
      <color indexed="8"/>
      <name val="Arial Cyr"/>
      <charset val="134"/>
    </font>
    <font>
      <sz val="12"/>
      <color indexed="8"/>
      <name val="Times New Roman"/>
      <family val="1"/>
      <charset val="186"/>
    </font>
    <font>
      <sz val="10"/>
      <name val="Helv"/>
      <charset val="134"/>
    </font>
    <font>
      <sz val="10"/>
      <color indexed="12"/>
      <name val="Calibri"/>
      <family val="2"/>
      <charset val="186"/>
    </font>
    <font>
      <sz val="10"/>
      <color indexed="8"/>
      <name val="Arial Cyr"/>
    </font>
    <font>
      <sz val="11"/>
      <color rgb="FF000000"/>
      <name val="Calibri"/>
      <family val="2"/>
      <charset val="186"/>
    </font>
    <font>
      <sz val="11"/>
      <color theme="1"/>
      <name val="Helvetica Neue"/>
      <family val="2"/>
      <charset val="204"/>
      <scheme val="minor"/>
    </font>
    <font>
      <sz val="10"/>
      <color theme="1"/>
      <name val="Times New Roman"/>
      <family val="2"/>
      <charset val="186"/>
    </font>
    <font>
      <sz val="10"/>
      <color rgb="FF000000"/>
      <name val="Times New Roman"/>
      <family val="1"/>
      <charset val="186"/>
    </font>
    <font>
      <sz val="11"/>
      <color theme="1"/>
      <name val="Helvetica Neue"/>
      <family val="2"/>
      <scheme val="minor"/>
    </font>
    <font>
      <sz val="10"/>
      <color rgb="FF00000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EB9C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3">
    <xf numFmtId="0" fontId="0" fillId="0" borderId="0" applyNumberFormat="0" applyFill="0" applyBorder="0" applyProtection="0"/>
    <xf numFmtId="0" fontId="14" fillId="0" borderId="10"/>
    <xf numFmtId="0" fontId="23" fillId="4" borderId="10" applyNumberFormat="0" applyBorder="0" applyAlignment="0" applyProtection="0"/>
    <xf numFmtId="0" fontId="23" fillId="5" borderId="10" applyNumberFormat="0" applyBorder="0" applyAlignment="0" applyProtection="0"/>
    <xf numFmtId="0" fontId="23" fillId="6" borderId="10" applyNumberFormat="0" applyBorder="0" applyAlignment="0" applyProtection="0"/>
    <xf numFmtId="0" fontId="23" fillId="7" borderId="10" applyNumberFormat="0" applyBorder="0" applyAlignment="0" applyProtection="0"/>
    <xf numFmtId="0" fontId="23" fillId="8" borderId="10" applyNumberFormat="0" applyBorder="0" applyAlignment="0" applyProtection="0"/>
    <xf numFmtId="0" fontId="23" fillId="9" borderId="10" applyNumberFormat="0" applyBorder="0" applyAlignment="0" applyProtection="0"/>
    <xf numFmtId="0" fontId="23" fillId="10" borderId="10" applyNumberFormat="0" applyBorder="0" applyAlignment="0" applyProtection="0"/>
    <xf numFmtId="0" fontId="23" fillId="11" borderId="10" applyNumberFormat="0" applyBorder="0" applyAlignment="0" applyProtection="0"/>
    <xf numFmtId="0" fontId="23" fillId="12" borderId="10" applyNumberFormat="0" applyBorder="0" applyAlignment="0" applyProtection="0"/>
    <xf numFmtId="0" fontId="23" fillId="7" borderId="10" applyNumberFormat="0" applyBorder="0" applyAlignment="0" applyProtection="0"/>
    <xf numFmtId="0" fontId="23" fillId="10" borderId="10" applyNumberFormat="0" applyBorder="0" applyAlignment="0" applyProtection="0"/>
    <xf numFmtId="0" fontId="23" fillId="13" borderId="10" applyNumberFormat="0" applyBorder="0" applyAlignment="0" applyProtection="0"/>
    <xf numFmtId="0" fontId="25" fillId="14" borderId="10" applyNumberFormat="0" applyBorder="0" applyAlignment="0" applyProtection="0"/>
    <xf numFmtId="0" fontId="25" fillId="11" borderId="10" applyNumberFormat="0" applyBorder="0" applyAlignment="0" applyProtection="0"/>
    <xf numFmtId="0" fontId="25" fillId="12" borderId="10" applyNumberFormat="0" applyBorder="0" applyAlignment="0" applyProtection="0"/>
    <xf numFmtId="0" fontId="25" fillId="15" borderId="10" applyNumberFormat="0" applyBorder="0" applyAlignment="0" applyProtection="0"/>
    <xf numFmtId="0" fontId="25" fillId="16" borderId="10" applyNumberFormat="0" applyBorder="0" applyAlignment="0" applyProtection="0"/>
    <xf numFmtId="0" fontId="25" fillId="17" borderId="10" applyNumberFormat="0" applyBorder="0" applyAlignment="0" applyProtection="0"/>
    <xf numFmtId="165" fontId="14" fillId="0" borderId="10" applyFont="0" applyFill="0" applyBorder="0" applyAlignment="0" applyProtection="0"/>
    <xf numFmtId="171" fontId="14" fillId="0" borderId="10" applyFont="0" applyFill="0" applyBorder="0" applyAlignment="0" applyProtection="0"/>
    <xf numFmtId="165" fontId="1" fillId="0" borderId="10" applyFont="0" applyFill="0" applyBorder="0" applyAlignment="0" applyProtection="0"/>
    <xf numFmtId="165" fontId="43" fillId="0" borderId="10" applyFont="0" applyFill="0" applyBorder="0" applyAlignment="0" applyProtection="0"/>
    <xf numFmtId="168" fontId="14" fillId="0" borderId="10" applyFill="0" applyBorder="0" applyAlignment="0" applyProtection="0"/>
    <xf numFmtId="0" fontId="23" fillId="0" borderId="10"/>
    <xf numFmtId="174" fontId="48" fillId="0" borderId="10"/>
    <xf numFmtId="0" fontId="15" fillId="0" borderId="10"/>
    <xf numFmtId="0" fontId="15" fillId="0" borderId="10"/>
    <xf numFmtId="0" fontId="20" fillId="0" borderId="10"/>
    <xf numFmtId="0" fontId="46" fillId="0" borderId="10" applyBorder="0">
      <alignment vertical="top"/>
    </xf>
    <xf numFmtId="0" fontId="26" fillId="0" borderId="10" applyNumberFormat="0" applyFill="0" applyBorder="0" applyAlignment="0" applyProtection="0">
      <alignment vertical="top"/>
      <protection locked="0"/>
    </xf>
    <xf numFmtId="171" fontId="14" fillId="0" borderId="10" applyFont="0" applyFill="0" applyBorder="0" applyAlignment="0" applyProtection="0"/>
    <xf numFmtId="0" fontId="42" fillId="0" borderId="3">
      <alignment vertical="top" wrapText="1"/>
    </xf>
    <xf numFmtId="0" fontId="16" fillId="26" borderId="25" applyNumberFormat="0" applyAlignment="0" applyProtection="0"/>
    <xf numFmtId="0" fontId="49" fillId="0" borderId="10"/>
    <xf numFmtId="0" fontId="14" fillId="0" borderId="10"/>
    <xf numFmtId="0" fontId="1" fillId="0" borderId="10"/>
    <xf numFmtId="0" fontId="1" fillId="0" borderId="10"/>
    <xf numFmtId="0" fontId="14" fillId="0" borderId="10"/>
    <xf numFmtId="0" fontId="1" fillId="0" borderId="10"/>
    <xf numFmtId="0" fontId="15" fillId="0" borderId="10"/>
    <xf numFmtId="0" fontId="1" fillId="0" borderId="10"/>
    <xf numFmtId="0" fontId="1" fillId="0" borderId="10"/>
    <xf numFmtId="0" fontId="1" fillId="0" borderId="10"/>
    <xf numFmtId="0" fontId="14" fillId="0" borderId="10"/>
    <xf numFmtId="0" fontId="14" fillId="0" borderId="10"/>
    <xf numFmtId="0" fontId="20" fillId="0" borderId="10"/>
    <xf numFmtId="0" fontId="14" fillId="0" borderId="10"/>
    <xf numFmtId="0" fontId="14" fillId="0" borderId="10"/>
    <xf numFmtId="0" fontId="14" fillId="0" borderId="10"/>
    <xf numFmtId="0" fontId="1" fillId="0" borderId="10"/>
    <xf numFmtId="0" fontId="14" fillId="0" borderId="10"/>
    <xf numFmtId="0" fontId="20" fillId="0" borderId="10"/>
    <xf numFmtId="0" fontId="21" fillId="0" borderId="10"/>
    <xf numFmtId="0" fontId="47" fillId="0" borderId="10" applyNumberFormat="0" applyFill="0" applyBorder="0" applyProtection="0"/>
    <xf numFmtId="0" fontId="14" fillId="0" borderId="10"/>
    <xf numFmtId="0" fontId="14" fillId="0" borderId="10"/>
    <xf numFmtId="0" fontId="15" fillId="0" borderId="10"/>
    <xf numFmtId="0" fontId="16" fillId="0" borderId="10"/>
    <xf numFmtId="0" fontId="48" fillId="0" borderId="10"/>
    <xf numFmtId="0" fontId="43" fillId="0" borderId="10" applyNumberFormat="0" applyFill="0" applyBorder="0" applyProtection="0"/>
    <xf numFmtId="0" fontId="18" fillId="0" borderId="10"/>
    <xf numFmtId="0" fontId="14" fillId="0" borderId="10"/>
    <xf numFmtId="0" fontId="22" fillId="0" borderId="1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  <xf numFmtId="0" fontId="16" fillId="0" borderId="10"/>
    <xf numFmtId="0" fontId="50" fillId="0" borderId="10"/>
    <xf numFmtId="0" fontId="14" fillId="0" borderId="10"/>
    <xf numFmtId="0" fontId="14" fillId="0" borderId="10"/>
    <xf numFmtId="0" fontId="19" fillId="0" borderId="10"/>
    <xf numFmtId="0" fontId="50" fillId="0" borderId="10"/>
    <xf numFmtId="0" fontId="16" fillId="0" borderId="10"/>
    <xf numFmtId="0" fontId="16" fillId="0" borderId="10"/>
    <xf numFmtId="0" fontId="18" fillId="0" borderId="10"/>
    <xf numFmtId="0" fontId="14" fillId="0" borderId="10"/>
    <xf numFmtId="0" fontId="14" fillId="0" borderId="10"/>
    <xf numFmtId="0" fontId="14" fillId="0" borderId="10"/>
    <xf numFmtId="0" fontId="51" fillId="0" borderId="10"/>
    <xf numFmtId="0" fontId="52" fillId="0" borderId="10"/>
    <xf numFmtId="9" fontId="52" fillId="0" borderId="10" applyFont="0" applyFill="0" applyBorder="0" applyAlignment="0" applyProtection="0"/>
    <xf numFmtId="0" fontId="17" fillId="0" borderId="10"/>
    <xf numFmtId="0" fontId="24" fillId="0" borderId="10"/>
    <xf numFmtId="0" fontId="17" fillId="0" borderId="10"/>
    <xf numFmtId="0" fontId="14" fillId="0" borderId="10"/>
    <xf numFmtId="0" fontId="24" fillId="0" borderId="10"/>
    <xf numFmtId="0" fontId="45" fillId="0" borderId="10"/>
    <xf numFmtId="0" fontId="24" fillId="0" borderId="10"/>
    <xf numFmtId="0" fontId="25" fillId="18" borderId="10" applyNumberFormat="0" applyBorder="0" applyAlignment="0" applyProtection="0"/>
    <xf numFmtId="0" fontId="25" fillId="19" borderId="10" applyNumberFormat="0" applyBorder="0" applyAlignment="0" applyProtection="0"/>
    <xf numFmtId="0" fontId="25" fillId="20" borderId="10" applyNumberFormat="0" applyBorder="0" applyAlignment="0" applyProtection="0"/>
    <xf numFmtId="0" fontId="25" fillId="15" borderId="10" applyNumberFormat="0" applyBorder="0" applyAlignment="0" applyProtection="0"/>
    <xf numFmtId="0" fontId="25" fillId="16" borderId="10" applyNumberFormat="0" applyBorder="0" applyAlignment="0" applyProtection="0"/>
    <xf numFmtId="0" fontId="25" fillId="21" borderId="10" applyNumberFormat="0" applyBorder="0" applyAlignment="0" applyProtection="0"/>
    <xf numFmtId="0" fontId="27" fillId="9" borderId="19" applyNumberFormat="0" applyAlignment="0" applyProtection="0"/>
    <xf numFmtId="0" fontId="28" fillId="22" borderId="27" applyNumberFormat="0" applyAlignment="0" applyProtection="0"/>
    <xf numFmtId="0" fontId="29" fillId="22" borderId="19" applyNumberFormat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2" fillId="0" borderId="23" applyNumberFormat="0" applyFill="0" applyAlignment="0" applyProtection="0"/>
    <xf numFmtId="0" fontId="32" fillId="0" borderId="10" applyNumberFormat="0" applyFill="0" applyBorder="0" applyAlignment="0" applyProtection="0"/>
    <xf numFmtId="0" fontId="33" fillId="0" borderId="28" applyNumberFormat="0" applyFill="0" applyAlignment="0" applyProtection="0"/>
    <xf numFmtId="0" fontId="34" fillId="23" borderId="20" applyNumberFormat="0" applyAlignment="0" applyProtection="0"/>
    <xf numFmtId="0" fontId="35" fillId="0" borderId="10" applyNumberFormat="0" applyFill="0" applyBorder="0" applyAlignment="0" applyProtection="0"/>
    <xf numFmtId="0" fontId="36" fillId="24" borderId="10" applyNumberFormat="0" applyBorder="0" applyAlignment="0" applyProtection="0"/>
    <xf numFmtId="0" fontId="53" fillId="0" borderId="10" applyNumberFormat="0" applyBorder="0" applyProtection="0"/>
    <xf numFmtId="0" fontId="20" fillId="0" borderId="10"/>
    <xf numFmtId="0" fontId="16" fillId="0" borderId="10"/>
    <xf numFmtId="0" fontId="20" fillId="0" borderId="10"/>
    <xf numFmtId="0" fontId="16" fillId="0" borderId="10"/>
    <xf numFmtId="0" fontId="20" fillId="0" borderId="10"/>
    <xf numFmtId="0" fontId="16" fillId="0" borderId="10"/>
    <xf numFmtId="0" fontId="14" fillId="0" borderId="10"/>
    <xf numFmtId="0" fontId="37" fillId="5" borderId="10" applyNumberFormat="0" applyBorder="0" applyAlignment="0" applyProtection="0"/>
    <xf numFmtId="0" fontId="38" fillId="0" borderId="10" applyNumberFormat="0" applyFill="0" applyBorder="0" applyAlignment="0" applyProtection="0"/>
    <xf numFmtId="0" fontId="20" fillId="25" borderId="26" applyNumberFormat="0" applyFont="0" applyAlignment="0" applyProtection="0"/>
    <xf numFmtId="0" fontId="39" fillId="0" borderId="24" applyNumberFormat="0" applyFill="0" applyAlignment="0" applyProtection="0"/>
    <xf numFmtId="0" fontId="40" fillId="0" borderId="10" applyNumberFormat="0" applyFill="0" applyBorder="0" applyAlignment="0" applyProtection="0"/>
    <xf numFmtId="0" fontId="41" fillId="6" borderId="10" applyNumberFormat="0" applyBorder="0" applyAlignment="0" applyProtection="0"/>
  </cellStyleXfs>
  <cellXfs count="15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/>
    </xf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7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/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49" fontId="13" fillId="2" borderId="14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vertical="center" wrapText="1"/>
    </xf>
    <xf numFmtId="49" fontId="13" fillId="2" borderId="3" xfId="0" applyNumberFormat="1" applyFont="1" applyFill="1" applyBorder="1" applyAlignment="1">
      <alignment horizontal="justify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0" xfId="0" applyNumberFormat="1" applyFont="1" applyAlignment="1"/>
    <xf numFmtId="0" fontId="44" fillId="0" borderId="10" xfId="61" applyFont="1" applyAlignment="1"/>
  </cellXfs>
  <cellStyles count="123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 2" xfId="21"/>
    <cellStyle name="Comma 2 2" xfId="22"/>
    <cellStyle name="Comma 3" xfId="23"/>
    <cellStyle name="Comma 4" xfId="20"/>
    <cellStyle name="Comma 6" xfId="24"/>
    <cellStyle name="Excel Built-in Explanatory Text" xfId="25"/>
    <cellStyle name="Excel Built-in Normal" xfId="26"/>
    <cellStyle name="Excel Built-in Normal 1" xfId="27"/>
    <cellStyle name="Excel Built-in Normal 2" xfId="28"/>
    <cellStyle name="Explanatory Text 2" xfId="29"/>
    <cellStyle name="formulas" xfId="30"/>
    <cellStyle name="Hyperlink 2" xfId="31"/>
    <cellStyle name="Komats 2" xfId="32"/>
    <cellStyle name="LKp tabula" xfId="33"/>
    <cellStyle name="Neitrāls" xfId="34"/>
    <cellStyle name="Normal" xfId="0" builtinId="0"/>
    <cellStyle name="Normal 10" xfId="35"/>
    <cellStyle name="Normal 10 2" xfId="36"/>
    <cellStyle name="Normal 10 2 2" xfId="37"/>
    <cellStyle name="Normal 10 3" xfId="38"/>
    <cellStyle name="Normal 11 2" xfId="39"/>
    <cellStyle name="Normal 12" xfId="40"/>
    <cellStyle name="Normal 12 2" xfId="41"/>
    <cellStyle name="Normal 12 2 2 2 2" xfId="42"/>
    <cellStyle name="Normal 12 3 2 2" xfId="43"/>
    <cellStyle name="Normal 12 3 3" xfId="44"/>
    <cellStyle name="Normal 2" xfId="45"/>
    <cellStyle name="Normal 2 2" xfId="46"/>
    <cellStyle name="Normal 2 2 2" xfId="47"/>
    <cellStyle name="Normal 2 2 3" xfId="48"/>
    <cellStyle name="Normal 2 3" xfId="49"/>
    <cellStyle name="Normal 2 4" xfId="50"/>
    <cellStyle name="Normal 2 5" xfId="51"/>
    <cellStyle name="Normal 3" xfId="52"/>
    <cellStyle name="Normal 3 2 2 2" xfId="53"/>
    <cellStyle name="Normal 4" xfId="54"/>
    <cellStyle name="Normal 4 2" xfId="55"/>
    <cellStyle name="Normal 45" xfId="56"/>
    <cellStyle name="Normal 46" xfId="57"/>
    <cellStyle name="Normal 5" xfId="58"/>
    <cellStyle name="Normal 6" xfId="59"/>
    <cellStyle name="Normal 6 2" xfId="60"/>
    <cellStyle name="Normal 7" xfId="61"/>
    <cellStyle name="Normal 8" xfId="1"/>
    <cellStyle name="Normal 9" xfId="62"/>
    <cellStyle name="Parastais 10" xfId="63"/>
    <cellStyle name="Parastais 19" xfId="64"/>
    <cellStyle name="Parastais 2" xfId="65"/>
    <cellStyle name="Parastais 2 2" xfId="66"/>
    <cellStyle name="Parastais 2 2 3" xfId="67"/>
    <cellStyle name="Parastais 2 3" xfId="68"/>
    <cellStyle name="Parastais 2 3 2" xfId="69"/>
    <cellStyle name="Parastais 2 4" xfId="70"/>
    <cellStyle name="Parastais 3" xfId="71"/>
    <cellStyle name="Parastais 3 2" xfId="72"/>
    <cellStyle name="Parastais 3 2 2" xfId="73"/>
    <cellStyle name="Parastais 3 3" xfId="74"/>
    <cellStyle name="Parastais 3 4" xfId="75"/>
    <cellStyle name="Parastais 4" xfId="76"/>
    <cellStyle name="Parastais 4 2" xfId="77"/>
    <cellStyle name="Parastais 6" xfId="78"/>
    <cellStyle name="Parastais 7" xfId="79"/>
    <cellStyle name="Parastais 8" xfId="80"/>
    <cellStyle name="Parastais_A(59)" xfId="81"/>
    <cellStyle name="Parasts 2" xfId="82"/>
    <cellStyle name="Parasts 3" xfId="83"/>
    <cellStyle name="Procenti 2" xfId="84"/>
    <cellStyle name="Stils 1" xfId="85"/>
    <cellStyle name="Stils 1 2" xfId="86"/>
    <cellStyle name="Style 1" xfId="87"/>
    <cellStyle name="Style 1 2" xfId="88"/>
    <cellStyle name="Style 1 3" xfId="89"/>
    <cellStyle name="Style 1 4" xfId="90"/>
    <cellStyle name="TableStyleLight1" xfId="91"/>
    <cellStyle name="Акцент1" xfId="92"/>
    <cellStyle name="Акцент2" xfId="93"/>
    <cellStyle name="Акцент3" xfId="94"/>
    <cellStyle name="Акцент4" xfId="95"/>
    <cellStyle name="Акцент5" xfId="96"/>
    <cellStyle name="Акцент6" xfId="97"/>
    <cellStyle name="Ввод " xfId="98"/>
    <cellStyle name="Вывод" xfId="99"/>
    <cellStyle name="Вычисление" xfId="100"/>
    <cellStyle name="Заголовок 1" xfId="101"/>
    <cellStyle name="Заголовок 2" xfId="102"/>
    <cellStyle name="Заголовок 3" xfId="103"/>
    <cellStyle name="Заголовок 4" xfId="104"/>
    <cellStyle name="Итог" xfId="105"/>
    <cellStyle name="Контрольная ячейка" xfId="106"/>
    <cellStyle name="Название" xfId="107"/>
    <cellStyle name="Нейтральный" xfId="108"/>
    <cellStyle name="Обычный 2" xfId="109"/>
    <cellStyle name="Обычный 5" xfId="110"/>
    <cellStyle name="Обычный 5 2" xfId="111"/>
    <cellStyle name="Обычный 6" xfId="112"/>
    <cellStyle name="Обычный 6 2" xfId="113"/>
    <cellStyle name="Обычный 7" xfId="114"/>
    <cellStyle name="Обычный 7 2" xfId="115"/>
    <cellStyle name="Обычный_01.DPN_PINKI_TIPOGRAFIJA_KONTROLTAME_VADIMS-na sertifikat 2" xfId="116"/>
    <cellStyle name="Плохой" xfId="117"/>
    <cellStyle name="Пояснение" xfId="118"/>
    <cellStyle name="Примечание" xfId="119"/>
    <cellStyle name="Связанная ячейка" xfId="120"/>
    <cellStyle name="Текст предупреждения" xfId="121"/>
    <cellStyle name="Хороший" xfId="12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96969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showGridLines="0" topLeftCell="A13" workbookViewId="0">
      <selection activeCell="D12" sqref="D12"/>
    </sheetView>
  </sheetViews>
  <sheetFormatPr defaultColWidth="8.85546875" defaultRowHeight="15.75" customHeight="1"/>
  <cols>
    <col min="1" max="1" width="9.42578125" style="1" customWidth="1"/>
    <col min="2" max="2" width="60.28515625" style="1" customWidth="1"/>
    <col min="3" max="3" width="25.7109375" style="1" customWidth="1"/>
    <col min="4" max="4" width="14.28515625" style="1" customWidth="1"/>
    <col min="5" max="5" width="10" style="1" customWidth="1"/>
    <col min="6" max="6" width="9.140625" style="1" customWidth="1"/>
    <col min="7" max="7" width="10.28515625" style="1" customWidth="1"/>
    <col min="8" max="10" width="9.140625" style="1" customWidth="1"/>
    <col min="11" max="11" width="10" style="1" customWidth="1"/>
    <col min="12" max="256" width="8.85546875" style="1" customWidth="1"/>
  </cols>
  <sheetData>
    <row r="1" spans="1:11" ht="17.45" customHeight="1">
      <c r="A1" s="2"/>
      <c r="B1" s="2"/>
      <c r="C1" s="3" t="s">
        <v>0</v>
      </c>
      <c r="D1" s="2"/>
      <c r="E1" s="2"/>
      <c r="F1" s="2"/>
      <c r="G1" s="2"/>
      <c r="H1" s="2"/>
      <c r="I1" s="2"/>
      <c r="J1" s="2"/>
      <c r="K1" s="2"/>
    </row>
    <row r="2" spans="1:11" ht="17.45" customHeight="1">
      <c r="A2" s="2"/>
      <c r="B2" s="69" t="s">
        <v>1</v>
      </c>
      <c r="C2" s="70"/>
      <c r="D2" s="2"/>
      <c r="E2" s="2"/>
      <c r="F2" s="2"/>
      <c r="G2" s="2"/>
      <c r="H2" s="2"/>
      <c r="I2" s="2"/>
      <c r="J2" s="2"/>
      <c r="K2" s="2"/>
    </row>
    <row r="3" spans="1:11" ht="17.45" customHeight="1">
      <c r="A3" s="2"/>
      <c r="B3" s="69" t="s">
        <v>2</v>
      </c>
      <c r="C3" s="70"/>
      <c r="D3" s="2"/>
      <c r="E3" s="2"/>
      <c r="F3" s="2"/>
      <c r="G3" s="2"/>
      <c r="H3" s="2"/>
      <c r="I3" s="2"/>
      <c r="J3" s="2"/>
      <c r="K3" s="2"/>
    </row>
    <row r="4" spans="1:11" ht="17.45" customHeight="1">
      <c r="A4" s="2"/>
      <c r="B4" s="2"/>
      <c r="C4" s="3" t="s">
        <v>3</v>
      </c>
      <c r="D4" s="2"/>
      <c r="E4" s="2"/>
      <c r="F4" s="2"/>
      <c r="G4" s="2"/>
      <c r="H4" s="2"/>
      <c r="I4" s="2"/>
      <c r="J4" s="2"/>
      <c r="K4" s="2"/>
    </row>
    <row r="5" spans="1:11" ht="17.45" customHeight="1">
      <c r="A5" s="2"/>
      <c r="B5" s="69" t="s">
        <v>4</v>
      </c>
      <c r="C5" s="70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customHeight="1">
      <c r="A7" s="74" t="s">
        <v>5</v>
      </c>
      <c r="B7" s="75"/>
      <c r="C7" s="75"/>
      <c r="D7" s="2"/>
      <c r="E7" s="2"/>
      <c r="F7" s="2"/>
      <c r="G7" s="2"/>
      <c r="H7" s="2"/>
      <c r="I7" s="2"/>
      <c r="J7" s="2"/>
      <c r="K7" s="2"/>
    </row>
    <row r="8" spans="1:11" ht="15.75" customHeight="1">
      <c r="A8" s="4"/>
      <c r="B8" s="4"/>
      <c r="C8" s="4"/>
      <c r="D8" s="2"/>
      <c r="E8" s="2"/>
      <c r="F8" s="2"/>
      <c r="G8" s="2"/>
      <c r="H8" s="2"/>
      <c r="I8" s="2"/>
      <c r="J8" s="2"/>
      <c r="K8" s="2"/>
    </row>
    <row r="9" spans="1:11" ht="15.75" customHeight="1">
      <c r="A9" s="71" t="s">
        <v>6</v>
      </c>
      <c r="B9" s="72"/>
      <c r="C9" s="72"/>
      <c r="D9" s="72"/>
      <c r="E9" s="72"/>
      <c r="F9" s="72"/>
      <c r="G9" s="72"/>
      <c r="H9" s="5"/>
      <c r="I9" s="2"/>
      <c r="J9" s="2"/>
      <c r="K9" s="2"/>
    </row>
    <row r="10" spans="1:11" ht="15.75" customHeight="1">
      <c r="A10" s="71" t="s">
        <v>7</v>
      </c>
      <c r="B10" s="82"/>
      <c r="C10" s="82"/>
      <c r="D10" s="6"/>
      <c r="E10" s="6"/>
      <c r="F10" s="6"/>
      <c r="G10" s="6"/>
      <c r="H10" s="7"/>
      <c r="I10" s="2"/>
      <c r="J10" s="2"/>
      <c r="K10" s="2"/>
    </row>
    <row r="11" spans="1:11" ht="15.75" customHeight="1">
      <c r="A11" s="76" t="s">
        <v>8</v>
      </c>
      <c r="B11" s="77"/>
      <c r="C11" s="77"/>
      <c r="D11" s="6"/>
      <c r="E11" s="6"/>
      <c r="F11" s="6"/>
      <c r="G11" s="6"/>
      <c r="H11" s="8"/>
      <c r="I11" s="2"/>
      <c r="J11" s="2"/>
      <c r="K11" s="2"/>
    </row>
    <row r="12" spans="1:11" ht="15.75" customHeight="1">
      <c r="A12" s="76" t="s">
        <v>9</v>
      </c>
      <c r="B12" s="77"/>
      <c r="C12" s="77"/>
      <c r="D12" s="6"/>
      <c r="E12" s="6"/>
      <c r="F12" s="6"/>
      <c r="G12" s="6"/>
      <c r="H12" s="8"/>
      <c r="I12" s="2"/>
      <c r="J12" s="2"/>
      <c r="K12" s="2"/>
    </row>
    <row r="13" spans="1:11" ht="16.5" customHeight="1">
      <c r="A13" s="9"/>
      <c r="B13" s="83" t="s">
        <v>116</v>
      </c>
      <c r="C13" s="84"/>
      <c r="D13" s="2"/>
      <c r="E13" s="2"/>
      <c r="F13" s="2"/>
      <c r="G13" s="2"/>
      <c r="H13" s="2"/>
      <c r="I13" s="2"/>
      <c r="J13" s="2"/>
      <c r="K13" s="2"/>
    </row>
    <row r="14" spans="1:11" ht="15.75" customHeight="1">
      <c r="A14" s="10"/>
      <c r="B14" s="73"/>
      <c r="C14" s="73"/>
      <c r="D14" s="2"/>
      <c r="E14" s="2"/>
      <c r="F14" s="2"/>
      <c r="G14" s="2"/>
      <c r="H14" s="2"/>
      <c r="I14" s="2"/>
      <c r="J14" s="2"/>
      <c r="K14" s="2"/>
    </row>
    <row r="15" spans="1:11" ht="17.45" customHeight="1">
      <c r="A15" s="11" t="s">
        <v>10</v>
      </c>
      <c r="B15" s="11" t="s">
        <v>11</v>
      </c>
      <c r="C15" s="12" t="s">
        <v>12</v>
      </c>
      <c r="D15" s="13"/>
      <c r="E15" s="2"/>
      <c r="F15" s="2"/>
      <c r="G15" s="2"/>
      <c r="H15" s="2"/>
      <c r="I15" s="2"/>
      <c r="J15" s="2"/>
      <c r="K15" s="2"/>
    </row>
    <row r="16" spans="1:11" ht="18" customHeight="1">
      <c r="A16" s="14"/>
      <c r="B16" s="14"/>
      <c r="C16" s="14"/>
      <c r="D16" s="13"/>
      <c r="E16" s="2"/>
      <c r="F16" s="2"/>
      <c r="G16" s="2"/>
      <c r="H16" s="2"/>
      <c r="I16" s="2"/>
      <c r="J16" s="2"/>
      <c r="K16" s="2"/>
    </row>
    <row r="17" spans="1:11" ht="40.5" customHeight="1">
      <c r="A17" s="15">
        <v>1</v>
      </c>
      <c r="B17" s="16" t="s">
        <v>13</v>
      </c>
      <c r="C17" s="17">
        <f>Kopsavilkums!D24</f>
        <v>0</v>
      </c>
      <c r="D17" s="13"/>
      <c r="E17" s="2"/>
      <c r="F17" s="2"/>
      <c r="G17" s="2"/>
      <c r="H17" s="2"/>
      <c r="I17" s="2"/>
      <c r="J17" s="2"/>
      <c r="K17" s="2"/>
    </row>
    <row r="18" spans="1:11" ht="17.45" customHeight="1">
      <c r="A18" s="18"/>
      <c r="B18" s="19"/>
      <c r="C18" s="17"/>
      <c r="D18" s="13"/>
      <c r="E18" s="2"/>
      <c r="F18" s="2"/>
      <c r="G18" s="2"/>
      <c r="H18" s="2"/>
      <c r="I18" s="2"/>
      <c r="J18" s="2"/>
      <c r="K18" s="2"/>
    </row>
    <row r="19" spans="1:11" ht="18" customHeight="1">
      <c r="A19" s="85" t="s">
        <v>14</v>
      </c>
      <c r="B19" s="86"/>
      <c r="C19" s="20">
        <f>C17</f>
        <v>0</v>
      </c>
      <c r="D19" s="13"/>
      <c r="E19" s="21"/>
      <c r="F19" s="8"/>
      <c r="G19" s="22"/>
      <c r="H19" s="2"/>
      <c r="I19" s="8"/>
      <c r="J19" s="23"/>
      <c r="K19" s="21"/>
    </row>
    <row r="20" spans="1:11" ht="18" customHeight="1">
      <c r="A20" s="91" t="s">
        <v>15</v>
      </c>
      <c r="B20" s="92"/>
      <c r="C20" s="24">
        <f>ROUND(C19*0.21,2)</f>
        <v>0</v>
      </c>
      <c r="D20" s="13"/>
      <c r="E20" s="2"/>
      <c r="F20" s="2"/>
      <c r="G20" s="2"/>
      <c r="H20" s="2"/>
      <c r="I20" s="2"/>
      <c r="J20" s="2"/>
      <c r="K20" s="2"/>
    </row>
    <row r="21" spans="1:11" ht="18" customHeight="1">
      <c r="A21" s="89" t="s">
        <v>16</v>
      </c>
      <c r="B21" s="90"/>
      <c r="C21" s="25">
        <f>C19+C20</f>
        <v>0</v>
      </c>
      <c r="D21" s="26"/>
      <c r="E21" s="2"/>
      <c r="F21" s="2"/>
      <c r="G21" s="2"/>
      <c r="H21" s="2"/>
      <c r="I21" s="2"/>
      <c r="J21" s="2"/>
      <c r="K21" s="2"/>
    </row>
    <row r="22" spans="1:11" ht="15.75" customHeight="1">
      <c r="A22" s="27"/>
      <c r="B22" s="27"/>
      <c r="C22" s="27"/>
      <c r="D22" s="2"/>
      <c r="E22" s="2"/>
      <c r="F22" s="2"/>
      <c r="G22" s="2"/>
      <c r="H22" s="2"/>
      <c r="I22" s="2"/>
      <c r="J22" s="2"/>
      <c r="K22" s="2"/>
    </row>
    <row r="23" spans="1:11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customHeight="1">
      <c r="A24" s="87" t="s">
        <v>17</v>
      </c>
      <c r="B24" s="88"/>
      <c r="C24" s="28"/>
      <c r="D24" s="7"/>
      <c r="E24" s="2"/>
      <c r="F24" s="2"/>
      <c r="G24" s="2"/>
      <c r="H24" s="2"/>
      <c r="I24" s="2"/>
      <c r="J24" s="2"/>
      <c r="K24" s="2"/>
    </row>
    <row r="25" spans="1:11" ht="15.75" customHeight="1">
      <c r="A25" s="80" t="s">
        <v>18</v>
      </c>
      <c r="B25" s="81"/>
      <c r="C25" s="7"/>
      <c r="D25" s="7"/>
      <c r="E25" s="2"/>
      <c r="F25" s="2"/>
      <c r="G25" s="2"/>
      <c r="H25" s="2"/>
      <c r="I25" s="2"/>
      <c r="J25" s="2"/>
      <c r="K25" s="2"/>
    </row>
    <row r="26" spans="1:11" ht="15.75" customHeight="1">
      <c r="A26" s="29"/>
      <c r="B26" s="30"/>
      <c r="C26" s="30"/>
      <c r="D26" s="7"/>
      <c r="E26" s="2"/>
      <c r="F26" s="2"/>
      <c r="G26" s="2"/>
      <c r="H26" s="2"/>
      <c r="I26" s="2"/>
      <c r="J26" s="2"/>
      <c r="K26" s="2"/>
    </row>
    <row r="27" spans="1:11" ht="15.75" customHeight="1">
      <c r="A27" s="78" t="s">
        <v>115</v>
      </c>
      <c r="B27" s="79"/>
      <c r="C27" s="79"/>
      <c r="D27" s="32"/>
      <c r="E27" s="2"/>
      <c r="F27" s="2"/>
      <c r="G27" s="2"/>
      <c r="H27" s="2"/>
      <c r="I27" s="2"/>
      <c r="J27" s="2"/>
      <c r="K27" s="2"/>
    </row>
    <row r="28" spans="1:11" ht="15.75" customHeight="1">
      <c r="A28" s="33"/>
      <c r="B28" s="31"/>
      <c r="C28" s="34"/>
      <c r="D28" s="7"/>
      <c r="E28" s="2"/>
      <c r="F28" s="2"/>
      <c r="G28" s="2"/>
      <c r="H28" s="2"/>
      <c r="I28" s="2"/>
      <c r="J28" s="2"/>
      <c r="K28" s="2"/>
    </row>
    <row r="29" spans="1:11" ht="15" customHeight="1">
      <c r="A29" s="35"/>
      <c r="B29" s="35"/>
      <c r="C29" s="2"/>
      <c r="D29" s="2"/>
      <c r="E29" s="2"/>
      <c r="F29" s="2"/>
      <c r="G29" s="2"/>
      <c r="H29" s="2"/>
      <c r="I29" s="2"/>
      <c r="J29" s="2"/>
      <c r="K29" s="2"/>
    </row>
    <row r="30" spans="1:11" ht="1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6">
    <mergeCell ref="A27:C27"/>
    <mergeCell ref="A25:B25"/>
    <mergeCell ref="A10:C10"/>
    <mergeCell ref="B13:C13"/>
    <mergeCell ref="A19:B19"/>
    <mergeCell ref="A24:B24"/>
    <mergeCell ref="A21:B21"/>
    <mergeCell ref="A20:B20"/>
    <mergeCell ref="B2:C2"/>
    <mergeCell ref="A9:G9"/>
    <mergeCell ref="B5:C5"/>
    <mergeCell ref="B14:C14"/>
    <mergeCell ref="A7:C7"/>
    <mergeCell ref="B3:C3"/>
    <mergeCell ref="A11:C11"/>
    <mergeCell ref="A12:C12"/>
  </mergeCells>
  <pageMargins left="0.89370099999999997" right="0.143701" top="0" bottom="0" header="0.25" footer="0"/>
  <pageSetup scale="8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topLeftCell="A16" workbookViewId="0">
      <selection activeCell="E23" sqref="E23"/>
    </sheetView>
  </sheetViews>
  <sheetFormatPr defaultColWidth="8.85546875" defaultRowHeight="15.75" customHeight="1"/>
  <cols>
    <col min="1" max="2" width="6.28515625" style="36" customWidth="1"/>
    <col min="3" max="3" width="34.28515625" style="36" customWidth="1"/>
    <col min="4" max="4" width="12.7109375" style="36" customWidth="1"/>
    <col min="5" max="7" width="14.7109375" style="36" customWidth="1"/>
    <col min="8" max="8" width="12.7109375" style="36" customWidth="1"/>
    <col min="9" max="9" width="9.140625" style="36" customWidth="1"/>
    <col min="10" max="10" width="13" style="36" customWidth="1"/>
    <col min="11" max="16" width="9.140625" style="36" customWidth="1"/>
    <col min="17" max="256" width="8.85546875" style="36" customWidth="1"/>
  </cols>
  <sheetData>
    <row r="1" spans="1:16" ht="15.75" customHeight="1">
      <c r="A1" s="74" t="s">
        <v>19</v>
      </c>
      <c r="B1" s="75"/>
      <c r="C1" s="75"/>
      <c r="D1" s="75"/>
      <c r="E1" s="75"/>
      <c r="F1" s="75"/>
      <c r="G1" s="75"/>
      <c r="H1" s="75"/>
      <c r="I1" s="2"/>
      <c r="J1" s="2"/>
      <c r="K1" s="2"/>
      <c r="L1" s="2"/>
      <c r="M1" s="2"/>
      <c r="N1" s="2"/>
      <c r="O1" s="2"/>
      <c r="P1" s="2"/>
    </row>
    <row r="2" spans="1:16" ht="15.75" customHeight="1">
      <c r="A2" s="100" t="s">
        <v>20</v>
      </c>
      <c r="B2" s="101"/>
      <c r="C2" s="101"/>
      <c r="D2" s="101"/>
      <c r="E2" s="101"/>
      <c r="F2" s="101"/>
      <c r="G2" s="101"/>
      <c r="H2" s="101"/>
      <c r="I2" s="2"/>
      <c r="J2" s="2"/>
      <c r="K2" s="2"/>
      <c r="L2" s="2"/>
      <c r="M2" s="2"/>
      <c r="N2" s="2"/>
      <c r="O2" s="2"/>
      <c r="P2" s="2"/>
    </row>
    <row r="3" spans="1:16" ht="15.75" customHeight="1">
      <c r="A3" s="98" t="s">
        <v>21</v>
      </c>
      <c r="B3" s="99"/>
      <c r="C3" s="99"/>
      <c r="D3" s="99"/>
      <c r="E3" s="99"/>
      <c r="F3" s="99"/>
      <c r="G3" s="99"/>
      <c r="H3" s="99"/>
      <c r="I3" s="2"/>
      <c r="J3" s="2"/>
      <c r="K3" s="2"/>
      <c r="L3" s="2"/>
      <c r="M3" s="2"/>
      <c r="N3" s="2"/>
      <c r="O3" s="2"/>
      <c r="P3" s="2"/>
    </row>
    <row r="4" spans="1:16" ht="15.75" customHeight="1">
      <c r="A4" s="4"/>
      <c r="B4" s="4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</row>
    <row r="5" spans="1:16" ht="15.75" customHeight="1">
      <c r="A5" s="71" t="s">
        <v>6</v>
      </c>
      <c r="B5" s="72"/>
      <c r="C5" s="72"/>
      <c r="D5" s="72"/>
      <c r="E5" s="72"/>
      <c r="F5" s="72"/>
      <c r="G5" s="72"/>
      <c r="H5" s="5"/>
      <c r="I5" s="5"/>
      <c r="J5" s="5"/>
      <c r="K5" s="5"/>
      <c r="L5" s="5"/>
      <c r="M5" s="5"/>
      <c r="N5" s="5"/>
      <c r="O5" s="5"/>
      <c r="P5" s="5"/>
    </row>
    <row r="6" spans="1:16" ht="15.75" customHeight="1">
      <c r="A6" s="71" t="s">
        <v>7</v>
      </c>
      <c r="B6" s="82"/>
      <c r="C6" s="82"/>
      <c r="D6" s="6"/>
      <c r="E6" s="6"/>
      <c r="F6" s="6"/>
      <c r="G6" s="6"/>
      <c r="H6" s="4"/>
      <c r="I6" s="7"/>
      <c r="J6" s="7"/>
      <c r="K6" s="7"/>
      <c r="L6" s="7"/>
      <c r="M6" s="7"/>
      <c r="N6" s="7"/>
      <c r="O6" s="7"/>
      <c r="P6" s="7"/>
    </row>
    <row r="7" spans="1:16" ht="15.75" customHeight="1">
      <c r="A7" s="37" t="s">
        <v>8</v>
      </c>
      <c r="B7" s="8"/>
      <c r="C7" s="8"/>
      <c r="D7" s="6"/>
      <c r="E7" s="6"/>
      <c r="F7" s="6"/>
      <c r="G7" s="6"/>
      <c r="H7" s="4"/>
      <c r="I7" s="8"/>
      <c r="J7" s="8"/>
      <c r="K7" s="8"/>
      <c r="L7" s="8"/>
      <c r="M7" s="8"/>
      <c r="N7" s="8"/>
      <c r="O7" s="8"/>
      <c r="P7" s="8"/>
    </row>
    <row r="8" spans="1:16" ht="15.75" customHeight="1">
      <c r="A8" s="76" t="s">
        <v>9</v>
      </c>
      <c r="B8" s="77"/>
      <c r="C8" s="77"/>
      <c r="D8" s="6"/>
      <c r="E8" s="6"/>
      <c r="F8" s="6"/>
      <c r="G8" s="6"/>
      <c r="H8" s="4"/>
      <c r="I8" s="8"/>
      <c r="J8" s="8"/>
      <c r="K8" s="8"/>
      <c r="L8" s="8"/>
      <c r="M8" s="8"/>
      <c r="N8" s="8"/>
      <c r="O8" s="8"/>
      <c r="P8" s="8"/>
    </row>
    <row r="9" spans="1:16" ht="15.75" customHeight="1">
      <c r="A9" s="72"/>
      <c r="B9" s="72"/>
      <c r="C9" s="7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.75" customHeight="1">
      <c r="A10" s="2"/>
      <c r="B10" s="2"/>
      <c r="C10" s="3" t="s">
        <v>22</v>
      </c>
      <c r="D10" s="38">
        <f>D24</f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.75" customHeight="1">
      <c r="A11" s="2"/>
      <c r="B11" s="2"/>
      <c r="C11" s="3" t="s">
        <v>23</v>
      </c>
      <c r="D11" s="38">
        <f>H20</f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.75" customHeight="1">
      <c r="A12" s="2"/>
      <c r="B12" s="2"/>
      <c r="C12" s="2"/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75" customHeight="1">
      <c r="A13" s="10"/>
      <c r="B13" s="10"/>
      <c r="C13" s="10"/>
      <c r="D13" s="39" t="s">
        <v>116</v>
      </c>
      <c r="E13" s="10"/>
      <c r="F13" s="10"/>
      <c r="G13" s="10"/>
      <c r="H13" s="10"/>
      <c r="I13" s="2"/>
      <c r="J13" s="2"/>
      <c r="K13" s="2"/>
      <c r="L13" s="2"/>
      <c r="M13" s="2"/>
      <c r="N13" s="2"/>
      <c r="O13" s="2"/>
      <c r="P13" s="2"/>
    </row>
    <row r="14" spans="1:16" ht="27" customHeight="1">
      <c r="A14" s="110" t="s">
        <v>10</v>
      </c>
      <c r="B14" s="96" t="s">
        <v>24</v>
      </c>
      <c r="C14" s="96" t="s">
        <v>25</v>
      </c>
      <c r="D14" s="96" t="s">
        <v>26</v>
      </c>
      <c r="E14" s="103" t="s">
        <v>27</v>
      </c>
      <c r="F14" s="104"/>
      <c r="G14" s="105"/>
      <c r="H14" s="96" t="s">
        <v>28</v>
      </c>
      <c r="I14" s="13"/>
      <c r="J14" s="2"/>
      <c r="K14" s="2"/>
      <c r="L14" s="2"/>
      <c r="M14" s="2"/>
      <c r="N14" s="2"/>
      <c r="O14" s="2"/>
      <c r="P14" s="2"/>
    </row>
    <row r="15" spans="1:16" ht="44.25" customHeight="1">
      <c r="A15" s="111"/>
      <c r="B15" s="97"/>
      <c r="C15" s="97"/>
      <c r="D15" s="97"/>
      <c r="E15" s="40" t="s">
        <v>29</v>
      </c>
      <c r="F15" s="40" t="s">
        <v>30</v>
      </c>
      <c r="G15" s="40" t="s">
        <v>31</v>
      </c>
      <c r="H15" s="97"/>
      <c r="I15" s="13"/>
      <c r="J15" s="2"/>
      <c r="K15" s="2"/>
      <c r="L15" s="2"/>
      <c r="M15" s="2"/>
      <c r="N15" s="2"/>
      <c r="O15" s="2"/>
      <c r="P15" s="2"/>
    </row>
    <row r="16" spans="1:16" ht="17.45" customHeight="1">
      <c r="A16" s="41" t="s">
        <v>32</v>
      </c>
      <c r="B16" s="41" t="s">
        <v>33</v>
      </c>
      <c r="C16" s="41" t="s">
        <v>34</v>
      </c>
      <c r="D16" s="41" t="s">
        <v>35</v>
      </c>
      <c r="E16" s="41" t="s">
        <v>36</v>
      </c>
      <c r="F16" s="41" t="s">
        <v>37</v>
      </c>
      <c r="G16" s="41" t="s">
        <v>38</v>
      </c>
      <c r="H16" s="41" t="s">
        <v>39</v>
      </c>
      <c r="I16" s="13"/>
      <c r="J16" s="2"/>
      <c r="K16" s="2"/>
      <c r="L16" s="2"/>
      <c r="M16" s="2"/>
      <c r="N16" s="2"/>
      <c r="O16" s="2"/>
      <c r="P16" s="2"/>
    </row>
    <row r="17" spans="1:16" ht="17.45" customHeight="1">
      <c r="A17" s="42"/>
      <c r="B17" s="42"/>
      <c r="C17" s="14"/>
      <c r="D17" s="42"/>
      <c r="E17" s="42"/>
      <c r="F17" s="42"/>
      <c r="G17" s="42"/>
      <c r="H17" s="42"/>
      <c r="I17" s="13"/>
      <c r="J17" s="2"/>
      <c r="K17" s="2"/>
      <c r="L17" s="2"/>
      <c r="M17" s="2"/>
      <c r="N17" s="2"/>
      <c r="O17" s="2"/>
      <c r="P17" s="2"/>
    </row>
    <row r="18" spans="1:16" ht="30" customHeight="1">
      <c r="A18" s="15">
        <v>1</v>
      </c>
      <c r="B18" s="15">
        <v>1</v>
      </c>
      <c r="C18" s="43" t="s">
        <v>20</v>
      </c>
      <c r="D18" s="17">
        <f>Nr.1!P50</f>
        <v>0</v>
      </c>
      <c r="E18" s="17">
        <f>Nr.1!M50</f>
        <v>0</v>
      </c>
      <c r="F18" s="17">
        <f>Nr.1!N50</f>
        <v>0</v>
      </c>
      <c r="G18" s="17">
        <f>Nr.1!O50</f>
        <v>0</v>
      </c>
      <c r="H18" s="17">
        <f>Nr.1!L50</f>
        <v>0</v>
      </c>
      <c r="I18" s="13"/>
      <c r="J18" s="22">
        <f>E18+F18+G18</f>
        <v>0</v>
      </c>
      <c r="K18" s="2"/>
      <c r="L18" s="2"/>
      <c r="M18" s="2"/>
      <c r="N18" s="2"/>
      <c r="O18" s="2"/>
      <c r="P18" s="2"/>
    </row>
    <row r="19" spans="1:16" ht="15.75" customHeight="1">
      <c r="A19" s="18"/>
      <c r="B19" s="18"/>
      <c r="C19" s="44"/>
      <c r="D19" s="17"/>
      <c r="E19" s="17"/>
      <c r="F19" s="17"/>
      <c r="G19" s="17"/>
      <c r="H19" s="17"/>
      <c r="I19" s="13"/>
      <c r="J19" s="22"/>
      <c r="K19" s="2"/>
      <c r="L19" s="2"/>
      <c r="M19" s="2"/>
      <c r="N19" s="2"/>
      <c r="O19" s="2"/>
      <c r="P19" s="2"/>
    </row>
    <row r="20" spans="1:16" ht="15.75" customHeight="1">
      <c r="A20" s="106" t="s">
        <v>40</v>
      </c>
      <c r="B20" s="107"/>
      <c r="C20" s="107"/>
      <c r="D20" s="45">
        <f>SUM(D18:D18)</f>
        <v>0</v>
      </c>
      <c r="E20" s="45">
        <f>SUM(E18:E18)</f>
        <v>0</v>
      </c>
      <c r="F20" s="45">
        <f>SUM(F18:F18)</f>
        <v>0</v>
      </c>
      <c r="G20" s="45">
        <f>SUM(G18:G18)</f>
        <v>0</v>
      </c>
      <c r="H20" s="45">
        <f>SUM(H18:H18)</f>
        <v>0</v>
      </c>
      <c r="I20" s="13"/>
      <c r="J20" s="22"/>
      <c r="K20" s="2"/>
      <c r="L20" s="2"/>
      <c r="M20" s="2"/>
      <c r="N20" s="2"/>
      <c r="O20" s="2"/>
      <c r="P20" s="2"/>
    </row>
    <row r="21" spans="1:16" ht="15.75" customHeight="1">
      <c r="A21" s="93" t="s">
        <v>117</v>
      </c>
      <c r="B21" s="94"/>
      <c r="C21" s="94"/>
      <c r="D21" s="24"/>
      <c r="E21" s="46"/>
      <c r="F21" s="27"/>
      <c r="G21" s="27"/>
      <c r="H21" s="27"/>
      <c r="I21" s="2"/>
      <c r="J21" s="2"/>
      <c r="K21" s="2"/>
      <c r="L21" s="2"/>
      <c r="M21" s="2"/>
      <c r="N21" s="2"/>
      <c r="O21" s="2"/>
      <c r="P21" s="2"/>
    </row>
    <row r="22" spans="1:16" ht="15.75" customHeight="1">
      <c r="A22" s="91" t="s">
        <v>41</v>
      </c>
      <c r="B22" s="102"/>
      <c r="C22" s="92"/>
      <c r="D22" s="24"/>
      <c r="E22" s="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customHeight="1">
      <c r="A23" s="93" t="s">
        <v>118</v>
      </c>
      <c r="B23" s="94"/>
      <c r="C23" s="94"/>
      <c r="D23" s="24"/>
      <c r="E23" s="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.75" customHeight="1">
      <c r="A24" s="106" t="s">
        <v>42</v>
      </c>
      <c r="B24" s="107"/>
      <c r="C24" s="107"/>
      <c r="D24" s="45">
        <f>D20+D21+D23</f>
        <v>0</v>
      </c>
      <c r="E24" s="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>
      <c r="A25" s="27"/>
      <c r="B25" s="27"/>
      <c r="C25" s="27"/>
      <c r="D25" s="2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.75" customHeight="1">
      <c r="A26" s="2"/>
      <c r="B26" s="87" t="s">
        <v>17</v>
      </c>
      <c r="C26" s="88"/>
      <c r="D26" s="108"/>
      <c r="E26" s="10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75" customHeight="1">
      <c r="A27" s="2"/>
      <c r="B27" s="80" t="s">
        <v>18</v>
      </c>
      <c r="C27" s="81"/>
      <c r="D27" s="7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</row>
    <row r="28" spans="1:16" ht="15.75" customHeight="1">
      <c r="A28" s="2"/>
      <c r="B28" s="29"/>
      <c r="C28" s="30"/>
      <c r="D28" s="30"/>
      <c r="E28" s="7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.75" customHeight="1">
      <c r="A29" s="47"/>
      <c r="B29" s="95" t="s">
        <v>115</v>
      </c>
      <c r="C29" s="79"/>
      <c r="D29" s="79"/>
      <c r="E29" s="32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.75" customHeight="1">
      <c r="A30" s="47"/>
      <c r="B30" s="48"/>
      <c r="C30" s="31"/>
      <c r="D30" s="34"/>
      <c r="E30" s="7"/>
      <c r="F30" s="7"/>
      <c r="G30" s="7"/>
      <c r="H30" s="7"/>
      <c r="I30" s="7"/>
      <c r="J30" s="7"/>
      <c r="K30" s="7"/>
      <c r="L30" s="2"/>
      <c r="M30" s="2"/>
      <c r="N30" s="2"/>
      <c r="O30" s="2"/>
      <c r="P30" s="2"/>
    </row>
    <row r="31" spans="1:16" ht="15.75" customHeight="1">
      <c r="A31" s="2"/>
      <c r="B31" s="49" t="s">
        <v>116</v>
      </c>
      <c r="C31" s="35"/>
      <c r="D31" s="2"/>
      <c r="E31" s="7"/>
      <c r="F31" s="7"/>
      <c r="G31" s="7"/>
      <c r="H31" s="7"/>
      <c r="I31" s="7"/>
      <c r="J31" s="5"/>
      <c r="K31" s="2"/>
      <c r="L31" s="2"/>
      <c r="M31" s="2"/>
      <c r="N31" s="2"/>
      <c r="O31" s="2"/>
      <c r="P31" s="2"/>
    </row>
    <row r="32" spans="1:16" ht="15.75" customHeight="1">
      <c r="A32" s="2"/>
      <c r="B32" s="7"/>
      <c r="C32" s="7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mergeCells count="22">
    <mergeCell ref="A24:C24"/>
    <mergeCell ref="D26:E26"/>
    <mergeCell ref="A20:C20"/>
    <mergeCell ref="A21:C21"/>
    <mergeCell ref="B14:B15"/>
    <mergeCell ref="A14:A15"/>
    <mergeCell ref="A1:H1"/>
    <mergeCell ref="A23:C23"/>
    <mergeCell ref="B29:D29"/>
    <mergeCell ref="A6:C6"/>
    <mergeCell ref="D14:D15"/>
    <mergeCell ref="A3:H3"/>
    <mergeCell ref="A2:H2"/>
    <mergeCell ref="H14:H15"/>
    <mergeCell ref="A9:C9"/>
    <mergeCell ref="A22:C22"/>
    <mergeCell ref="C14:C15"/>
    <mergeCell ref="A5:G5"/>
    <mergeCell ref="B27:C27"/>
    <mergeCell ref="A8:C8"/>
    <mergeCell ref="B26:C26"/>
    <mergeCell ref="E14:G14"/>
  </mergeCells>
  <pageMargins left="0.64370099999999997" right="0.143701" top="0.5" bottom="0" header="6.4960599999999993E-2" footer="6.4960599999999993E-2"/>
  <pageSetup scale="75"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0"/>
  <sheetViews>
    <sheetView showGridLines="0" tabSelected="1" workbookViewId="0">
      <selection activeCell="B51" sqref="B51"/>
    </sheetView>
  </sheetViews>
  <sheetFormatPr defaultColWidth="8.85546875" defaultRowHeight="15" customHeight="1"/>
  <cols>
    <col min="1" max="1" width="5" style="50" customWidth="1"/>
    <col min="2" max="2" width="6.28515625" style="50" customWidth="1"/>
    <col min="3" max="3" width="46.140625" style="157" customWidth="1"/>
    <col min="4" max="5" width="11.7109375" style="50" customWidth="1"/>
    <col min="6" max="10" width="9.140625" style="50" customWidth="1"/>
    <col min="11" max="12" width="10.28515625" style="50" customWidth="1"/>
    <col min="13" max="13" width="10.7109375" style="50" customWidth="1"/>
    <col min="14" max="15" width="10.28515625" style="50" customWidth="1"/>
    <col min="16" max="16" width="10.7109375" style="50" customWidth="1"/>
    <col min="17" max="18" width="9.140625" style="50" customWidth="1"/>
    <col min="19" max="19" width="9" style="50" customWidth="1"/>
    <col min="20" max="256" width="8.85546875" style="50" customWidth="1"/>
  </cols>
  <sheetData>
    <row r="1" spans="1:19" ht="15.75" customHeight="1">
      <c r="A1" s="120" t="s">
        <v>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2"/>
      <c r="R1" s="2"/>
      <c r="S1" s="2"/>
    </row>
    <row r="2" spans="1:19" ht="15.75" customHeight="1">
      <c r="A2" s="114" t="s">
        <v>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2"/>
      <c r="R2" s="2"/>
      <c r="S2" s="2"/>
    </row>
    <row r="3" spans="1:19" ht="15.75" customHeight="1">
      <c r="A3" s="122" t="s">
        <v>44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2"/>
      <c r="R3" s="2"/>
      <c r="S3" s="2"/>
    </row>
    <row r="4" spans="1:19" ht="15.75" customHeight="1">
      <c r="A4" s="51"/>
      <c r="B4" s="51"/>
      <c r="C4" s="14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2"/>
      <c r="R4" s="2"/>
      <c r="S4" s="2"/>
    </row>
    <row r="5" spans="1:19" ht="15.75" customHeight="1">
      <c r="A5" s="118" t="s">
        <v>45</v>
      </c>
      <c r="B5" s="119"/>
      <c r="C5" s="119"/>
      <c r="D5" s="119"/>
      <c r="E5" s="119"/>
      <c r="F5" s="119"/>
      <c r="G5" s="119"/>
      <c r="H5" s="51"/>
      <c r="I5" s="51"/>
      <c r="J5" s="51"/>
      <c r="K5" s="51"/>
      <c r="L5" s="51"/>
      <c r="M5" s="51"/>
      <c r="N5" s="51"/>
      <c r="O5" s="51"/>
      <c r="P5" s="51"/>
      <c r="Q5" s="2"/>
      <c r="R5" s="2"/>
      <c r="S5" s="2"/>
    </row>
    <row r="6" spans="1:19" ht="15.75" customHeight="1">
      <c r="A6" s="118" t="s">
        <v>46</v>
      </c>
      <c r="B6" s="113"/>
      <c r="C6" s="11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2"/>
      <c r="R6" s="2"/>
      <c r="S6" s="2"/>
    </row>
    <row r="7" spans="1:19" ht="15.75" customHeight="1">
      <c r="A7" s="139" t="s">
        <v>47</v>
      </c>
      <c r="B7" s="140"/>
      <c r="C7" s="14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2"/>
      <c r="R7" s="2"/>
      <c r="S7" s="2"/>
    </row>
    <row r="8" spans="1:19" ht="15.75" customHeight="1">
      <c r="A8" s="139" t="s">
        <v>9</v>
      </c>
      <c r="B8" s="140"/>
      <c r="C8" s="14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2"/>
      <c r="R8" s="2"/>
      <c r="S8" s="2"/>
    </row>
    <row r="9" spans="1:19" ht="15.75" customHeight="1">
      <c r="A9" s="2"/>
      <c r="B9" s="2"/>
      <c r="C9" s="14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52" t="s">
        <v>48</v>
      </c>
      <c r="B10" s="2"/>
      <c r="C10" s="142"/>
      <c r="D10" s="2"/>
      <c r="E10" s="2"/>
      <c r="F10" s="2"/>
      <c r="G10" s="2"/>
      <c r="H10" s="2"/>
      <c r="I10" s="2"/>
      <c r="J10" s="124" t="s">
        <v>49</v>
      </c>
      <c r="K10" s="125"/>
      <c r="L10" s="125"/>
      <c r="M10" s="53">
        <f>P50</f>
        <v>0</v>
      </c>
      <c r="N10" s="54" t="s">
        <v>50</v>
      </c>
      <c r="O10" s="2"/>
      <c r="P10" s="2"/>
      <c r="Q10" s="2"/>
      <c r="R10" s="2"/>
      <c r="S10" s="2"/>
    </row>
    <row r="11" spans="1:19" ht="14.25" customHeight="1">
      <c r="A11" s="2"/>
      <c r="B11" s="2"/>
      <c r="C11" s="142"/>
      <c r="D11" s="2"/>
      <c r="E11" s="2"/>
      <c r="F11" s="2"/>
      <c r="G11" s="2"/>
      <c r="H11" s="2"/>
      <c r="I11" s="2"/>
      <c r="J11" s="2"/>
      <c r="K11" s="116" t="s">
        <v>116</v>
      </c>
      <c r="L11" s="117"/>
      <c r="M11" s="117"/>
      <c r="N11" s="117"/>
      <c r="O11" s="2"/>
      <c r="P11" s="2"/>
      <c r="Q11" s="2"/>
      <c r="R11" s="2"/>
      <c r="S11" s="2"/>
    </row>
    <row r="12" spans="1:19" ht="15.75" customHeight="1">
      <c r="A12" s="10"/>
      <c r="B12" s="10"/>
      <c r="C12" s="14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"/>
      <c r="R12" s="2"/>
      <c r="S12" s="2"/>
    </row>
    <row r="13" spans="1:19" ht="29.25" customHeight="1">
      <c r="A13" s="128" t="s">
        <v>10</v>
      </c>
      <c r="B13" s="128" t="s">
        <v>51</v>
      </c>
      <c r="C13" s="144" t="s">
        <v>52</v>
      </c>
      <c r="D13" s="128" t="s">
        <v>53</v>
      </c>
      <c r="E13" s="128" t="s">
        <v>54</v>
      </c>
      <c r="F13" s="137" t="s">
        <v>55</v>
      </c>
      <c r="G13" s="138"/>
      <c r="H13" s="138"/>
      <c r="I13" s="138"/>
      <c r="J13" s="138"/>
      <c r="K13" s="138"/>
      <c r="L13" s="137" t="s">
        <v>56</v>
      </c>
      <c r="M13" s="138"/>
      <c r="N13" s="138"/>
      <c r="O13" s="138"/>
      <c r="P13" s="138"/>
      <c r="Q13" s="13"/>
      <c r="R13" s="2"/>
      <c r="S13" s="2"/>
    </row>
    <row r="14" spans="1:19" ht="76.5" customHeight="1">
      <c r="A14" s="129"/>
      <c r="B14" s="129"/>
      <c r="C14" s="145"/>
      <c r="D14" s="129"/>
      <c r="E14" s="129"/>
      <c r="F14" s="57" t="s">
        <v>57</v>
      </c>
      <c r="G14" s="57" t="s">
        <v>58</v>
      </c>
      <c r="H14" s="57" t="s">
        <v>59</v>
      </c>
      <c r="I14" s="57" t="s">
        <v>60</v>
      </c>
      <c r="J14" s="57" t="s">
        <v>61</v>
      </c>
      <c r="K14" s="57" t="s">
        <v>62</v>
      </c>
      <c r="L14" s="57" t="s">
        <v>28</v>
      </c>
      <c r="M14" s="57" t="s">
        <v>63</v>
      </c>
      <c r="N14" s="57" t="s">
        <v>60</v>
      </c>
      <c r="O14" s="57" t="s">
        <v>61</v>
      </c>
      <c r="P14" s="57" t="s">
        <v>64</v>
      </c>
      <c r="Q14" s="13"/>
      <c r="R14" s="2"/>
      <c r="S14" s="2"/>
    </row>
    <row r="15" spans="1:19" ht="15" customHeight="1">
      <c r="A15" s="55" t="s">
        <v>32</v>
      </c>
      <c r="B15" s="55" t="s">
        <v>33</v>
      </c>
      <c r="C15" s="146" t="s">
        <v>34</v>
      </c>
      <c r="D15" s="55" t="s">
        <v>35</v>
      </c>
      <c r="E15" s="55" t="s">
        <v>36</v>
      </c>
      <c r="F15" s="55" t="s">
        <v>37</v>
      </c>
      <c r="G15" s="55" t="s">
        <v>38</v>
      </c>
      <c r="H15" s="55" t="s">
        <v>39</v>
      </c>
      <c r="I15" s="55" t="s">
        <v>65</v>
      </c>
      <c r="J15" s="55" t="s">
        <v>66</v>
      </c>
      <c r="K15" s="55" t="s">
        <v>67</v>
      </c>
      <c r="L15" s="55" t="s">
        <v>68</v>
      </c>
      <c r="M15" s="55" t="s">
        <v>69</v>
      </c>
      <c r="N15" s="55" t="s">
        <v>70</v>
      </c>
      <c r="O15" s="55" t="s">
        <v>71</v>
      </c>
      <c r="P15" s="55" t="s">
        <v>72</v>
      </c>
      <c r="Q15" s="13"/>
      <c r="R15" s="2"/>
      <c r="S15" s="2"/>
    </row>
    <row r="16" spans="1:19" ht="15" customHeight="1">
      <c r="A16" s="58"/>
      <c r="B16" s="58"/>
      <c r="C16" s="147" t="s">
        <v>73</v>
      </c>
      <c r="D16" s="58"/>
      <c r="E16" s="59"/>
      <c r="F16" s="60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13"/>
      <c r="R16" s="2"/>
      <c r="S16" s="2"/>
    </row>
    <row r="17" spans="1:19" ht="15" customHeight="1">
      <c r="A17" s="61">
        <v>1</v>
      </c>
      <c r="B17" s="62"/>
      <c r="C17" s="148" t="s">
        <v>74</v>
      </c>
      <c r="D17" s="57" t="s">
        <v>75</v>
      </c>
      <c r="E17" s="63">
        <v>14.05</v>
      </c>
      <c r="F17" s="63"/>
      <c r="G17" s="63"/>
      <c r="H17" s="63">
        <f>ROUND(G17*F17,2)</f>
        <v>0</v>
      </c>
      <c r="I17" s="63"/>
      <c r="J17" s="63"/>
      <c r="K17" s="63">
        <f t="shared" ref="K17:K31" si="0">ROUND(J17+I17+H17,2)</f>
        <v>0</v>
      </c>
      <c r="L17" s="63">
        <f t="shared" ref="L17:L31" si="1">ROUND(F17*E17,2)</f>
        <v>0</v>
      </c>
      <c r="M17" s="63">
        <f t="shared" ref="M17:M31" si="2">ROUND(H17*E17,2)</f>
        <v>0</v>
      </c>
      <c r="N17" s="63">
        <f t="shared" ref="N17:N31" si="3">ROUND(I17*E17,2)</f>
        <v>0</v>
      </c>
      <c r="O17" s="63">
        <f t="shared" ref="O17:O31" si="4">ROUND(J17*E17,2)</f>
        <v>0</v>
      </c>
      <c r="P17" s="63">
        <f t="shared" ref="P17:P31" si="5">ROUND(O17+N17+M17,2)</f>
        <v>0</v>
      </c>
      <c r="Q17" s="13"/>
      <c r="R17" s="2"/>
      <c r="S17" s="2"/>
    </row>
    <row r="18" spans="1:19" ht="15" customHeight="1">
      <c r="A18" s="61">
        <v>2</v>
      </c>
      <c r="B18" s="62"/>
      <c r="C18" s="148" t="s">
        <v>76</v>
      </c>
      <c r="D18" s="57" t="s">
        <v>75</v>
      </c>
      <c r="E18" s="63">
        <v>7.6</v>
      </c>
      <c r="F18" s="63"/>
      <c r="G18" s="63"/>
      <c r="H18" s="63">
        <f t="shared" ref="H18:H31" si="6">ROUND(G18*F18,2)</f>
        <v>0</v>
      </c>
      <c r="I18" s="63"/>
      <c r="J18" s="63"/>
      <c r="K18" s="63">
        <f t="shared" si="0"/>
        <v>0</v>
      </c>
      <c r="L18" s="63">
        <f t="shared" si="1"/>
        <v>0</v>
      </c>
      <c r="M18" s="63">
        <f t="shared" si="2"/>
        <v>0</v>
      </c>
      <c r="N18" s="63">
        <f t="shared" si="3"/>
        <v>0</v>
      </c>
      <c r="O18" s="63">
        <f t="shared" si="4"/>
        <v>0</v>
      </c>
      <c r="P18" s="63">
        <f t="shared" si="5"/>
        <v>0</v>
      </c>
      <c r="Q18" s="13"/>
      <c r="R18" s="2"/>
      <c r="S18" s="22"/>
    </row>
    <row r="19" spans="1:19" ht="15" customHeight="1">
      <c r="A19" s="61">
        <v>3</v>
      </c>
      <c r="B19" s="62"/>
      <c r="C19" s="148" t="s">
        <v>77</v>
      </c>
      <c r="D19" s="57" t="s">
        <v>78</v>
      </c>
      <c r="E19" s="63">
        <v>41.87</v>
      </c>
      <c r="F19" s="63"/>
      <c r="G19" s="63"/>
      <c r="H19" s="63">
        <f t="shared" si="6"/>
        <v>0</v>
      </c>
      <c r="I19" s="63"/>
      <c r="J19" s="63"/>
      <c r="K19" s="63">
        <f t="shared" si="0"/>
        <v>0</v>
      </c>
      <c r="L19" s="63">
        <f t="shared" si="1"/>
        <v>0</v>
      </c>
      <c r="M19" s="63">
        <f t="shared" si="2"/>
        <v>0</v>
      </c>
      <c r="N19" s="63">
        <f t="shared" si="3"/>
        <v>0</v>
      </c>
      <c r="O19" s="63">
        <f t="shared" si="4"/>
        <v>0</v>
      </c>
      <c r="P19" s="63">
        <f t="shared" si="5"/>
        <v>0</v>
      </c>
      <c r="Q19" s="13"/>
      <c r="R19" s="2"/>
      <c r="S19" s="22"/>
    </row>
    <row r="20" spans="1:19" ht="15" customHeight="1">
      <c r="A20" s="61">
        <v>4</v>
      </c>
      <c r="B20" s="62"/>
      <c r="C20" s="148" t="s">
        <v>79</v>
      </c>
      <c r="D20" s="57" t="s">
        <v>78</v>
      </c>
      <c r="E20" s="63">
        <v>23.18</v>
      </c>
      <c r="F20" s="63"/>
      <c r="G20" s="63"/>
      <c r="H20" s="63">
        <f t="shared" si="6"/>
        <v>0</v>
      </c>
      <c r="I20" s="63"/>
      <c r="J20" s="63"/>
      <c r="K20" s="63">
        <f t="shared" si="0"/>
        <v>0</v>
      </c>
      <c r="L20" s="63">
        <f t="shared" si="1"/>
        <v>0</v>
      </c>
      <c r="M20" s="63">
        <f t="shared" si="2"/>
        <v>0</v>
      </c>
      <c r="N20" s="63">
        <f t="shared" si="3"/>
        <v>0</v>
      </c>
      <c r="O20" s="63">
        <f t="shared" si="4"/>
        <v>0</v>
      </c>
      <c r="P20" s="63">
        <f t="shared" si="5"/>
        <v>0</v>
      </c>
      <c r="Q20" s="13"/>
      <c r="R20" s="2"/>
      <c r="S20" s="22"/>
    </row>
    <row r="21" spans="1:19" ht="15" customHeight="1">
      <c r="A21" s="61">
        <v>5</v>
      </c>
      <c r="B21" s="62"/>
      <c r="C21" s="148" t="s">
        <v>80</v>
      </c>
      <c r="D21" s="57" t="s">
        <v>78</v>
      </c>
      <c r="E21" s="63">
        <v>31.61</v>
      </c>
      <c r="F21" s="63"/>
      <c r="G21" s="63"/>
      <c r="H21" s="63">
        <f t="shared" si="6"/>
        <v>0</v>
      </c>
      <c r="I21" s="63"/>
      <c r="J21" s="63"/>
      <c r="K21" s="63">
        <f t="shared" si="0"/>
        <v>0</v>
      </c>
      <c r="L21" s="63">
        <f t="shared" si="1"/>
        <v>0</v>
      </c>
      <c r="M21" s="63">
        <f t="shared" si="2"/>
        <v>0</v>
      </c>
      <c r="N21" s="63">
        <f t="shared" si="3"/>
        <v>0</v>
      </c>
      <c r="O21" s="63">
        <f t="shared" si="4"/>
        <v>0</v>
      </c>
      <c r="P21" s="63">
        <f t="shared" si="5"/>
        <v>0</v>
      </c>
      <c r="Q21" s="13"/>
      <c r="R21" s="2"/>
      <c r="S21" s="22"/>
    </row>
    <row r="22" spans="1:19" ht="26.45" customHeight="1">
      <c r="A22" s="61">
        <v>6</v>
      </c>
      <c r="B22" s="62"/>
      <c r="C22" s="148" t="s">
        <v>81</v>
      </c>
      <c r="D22" s="57" t="s">
        <v>78</v>
      </c>
      <c r="E22" s="63">
        <v>41.87</v>
      </c>
      <c r="F22" s="63"/>
      <c r="G22" s="63"/>
      <c r="H22" s="63">
        <f t="shared" si="6"/>
        <v>0</v>
      </c>
      <c r="I22" s="63"/>
      <c r="J22" s="63"/>
      <c r="K22" s="63">
        <f t="shared" si="0"/>
        <v>0</v>
      </c>
      <c r="L22" s="63">
        <f t="shared" si="1"/>
        <v>0</v>
      </c>
      <c r="M22" s="63">
        <f t="shared" si="2"/>
        <v>0</v>
      </c>
      <c r="N22" s="63">
        <f t="shared" si="3"/>
        <v>0</v>
      </c>
      <c r="O22" s="63">
        <f t="shared" si="4"/>
        <v>0</v>
      </c>
      <c r="P22" s="63">
        <f t="shared" si="5"/>
        <v>0</v>
      </c>
      <c r="Q22" s="13"/>
      <c r="R22" s="2"/>
      <c r="S22" s="22"/>
    </row>
    <row r="23" spans="1:19" ht="15" customHeight="1">
      <c r="A23" s="61">
        <v>7</v>
      </c>
      <c r="B23" s="62"/>
      <c r="C23" s="148" t="s">
        <v>82</v>
      </c>
      <c r="D23" s="57" t="s">
        <v>83</v>
      </c>
      <c r="E23" s="63">
        <v>1</v>
      </c>
      <c r="F23" s="63"/>
      <c r="G23" s="63"/>
      <c r="H23" s="63">
        <f t="shared" si="6"/>
        <v>0</v>
      </c>
      <c r="I23" s="63"/>
      <c r="J23" s="63"/>
      <c r="K23" s="63">
        <f t="shared" si="0"/>
        <v>0</v>
      </c>
      <c r="L23" s="63">
        <f t="shared" si="1"/>
        <v>0</v>
      </c>
      <c r="M23" s="63">
        <f t="shared" si="2"/>
        <v>0</v>
      </c>
      <c r="N23" s="63">
        <f t="shared" si="3"/>
        <v>0</v>
      </c>
      <c r="O23" s="63">
        <f t="shared" si="4"/>
        <v>0</v>
      </c>
      <c r="P23" s="63">
        <f t="shared" si="5"/>
        <v>0</v>
      </c>
      <c r="Q23" s="13"/>
      <c r="R23" s="2"/>
      <c r="S23" s="22"/>
    </row>
    <row r="24" spans="1:19" ht="15" customHeight="1">
      <c r="A24" s="61">
        <v>8</v>
      </c>
      <c r="B24" s="62"/>
      <c r="C24" s="148" t="s">
        <v>84</v>
      </c>
      <c r="D24" s="57" t="s">
        <v>75</v>
      </c>
      <c r="E24" s="63">
        <v>14.05</v>
      </c>
      <c r="F24" s="63"/>
      <c r="G24" s="63"/>
      <c r="H24" s="63">
        <f t="shared" si="6"/>
        <v>0</v>
      </c>
      <c r="I24" s="63"/>
      <c r="J24" s="63"/>
      <c r="K24" s="63">
        <f t="shared" si="0"/>
        <v>0</v>
      </c>
      <c r="L24" s="63">
        <f t="shared" si="1"/>
        <v>0</v>
      </c>
      <c r="M24" s="63">
        <f t="shared" si="2"/>
        <v>0</v>
      </c>
      <c r="N24" s="63">
        <f t="shared" si="3"/>
        <v>0</v>
      </c>
      <c r="O24" s="63">
        <f t="shared" si="4"/>
        <v>0</v>
      </c>
      <c r="P24" s="63">
        <f t="shared" si="5"/>
        <v>0</v>
      </c>
      <c r="Q24" s="13"/>
      <c r="R24" s="2"/>
      <c r="S24" s="22"/>
    </row>
    <row r="25" spans="1:19" ht="15" customHeight="1">
      <c r="A25" s="61">
        <v>9</v>
      </c>
      <c r="B25" s="62"/>
      <c r="C25" s="148" t="s">
        <v>85</v>
      </c>
      <c r="D25" s="57" t="s">
        <v>75</v>
      </c>
      <c r="E25" s="63">
        <v>14.05</v>
      </c>
      <c r="F25" s="63"/>
      <c r="G25" s="63"/>
      <c r="H25" s="63">
        <f t="shared" si="6"/>
        <v>0</v>
      </c>
      <c r="I25" s="63"/>
      <c r="J25" s="63"/>
      <c r="K25" s="63">
        <f t="shared" si="0"/>
        <v>0</v>
      </c>
      <c r="L25" s="63">
        <f t="shared" si="1"/>
        <v>0</v>
      </c>
      <c r="M25" s="63">
        <f t="shared" si="2"/>
        <v>0</v>
      </c>
      <c r="N25" s="63">
        <f t="shared" si="3"/>
        <v>0</v>
      </c>
      <c r="O25" s="63">
        <f t="shared" si="4"/>
        <v>0</v>
      </c>
      <c r="P25" s="63">
        <f t="shared" si="5"/>
        <v>0</v>
      </c>
      <c r="Q25" s="13"/>
      <c r="R25" s="2"/>
      <c r="S25" s="22"/>
    </row>
    <row r="26" spans="1:19" ht="26.45" customHeight="1">
      <c r="A26" s="61">
        <v>10</v>
      </c>
      <c r="B26" s="62"/>
      <c r="C26" s="148" t="s">
        <v>86</v>
      </c>
      <c r="D26" s="57" t="s">
        <v>75</v>
      </c>
      <c r="E26" s="63">
        <v>7.6</v>
      </c>
      <c r="F26" s="63"/>
      <c r="G26" s="63"/>
      <c r="H26" s="63">
        <f t="shared" si="6"/>
        <v>0</v>
      </c>
      <c r="I26" s="63"/>
      <c r="J26" s="63"/>
      <c r="K26" s="63">
        <f t="shared" si="0"/>
        <v>0</v>
      </c>
      <c r="L26" s="63">
        <f t="shared" si="1"/>
        <v>0</v>
      </c>
      <c r="M26" s="63">
        <f t="shared" si="2"/>
        <v>0</v>
      </c>
      <c r="N26" s="63">
        <f t="shared" si="3"/>
        <v>0</v>
      </c>
      <c r="O26" s="63">
        <f t="shared" si="4"/>
        <v>0</v>
      </c>
      <c r="P26" s="63">
        <f t="shared" si="5"/>
        <v>0</v>
      </c>
      <c r="Q26" s="13"/>
      <c r="R26" s="2"/>
      <c r="S26" s="22"/>
    </row>
    <row r="27" spans="1:19" ht="15" customHeight="1">
      <c r="A27" s="61">
        <v>11</v>
      </c>
      <c r="B27" s="62"/>
      <c r="C27" s="148" t="s">
        <v>87</v>
      </c>
      <c r="D27" s="57" t="s">
        <v>78</v>
      </c>
      <c r="E27" s="63">
        <v>2.13</v>
      </c>
      <c r="F27" s="63"/>
      <c r="G27" s="63"/>
      <c r="H27" s="63">
        <f t="shared" si="6"/>
        <v>0</v>
      </c>
      <c r="I27" s="63"/>
      <c r="J27" s="63"/>
      <c r="K27" s="63">
        <f t="shared" si="0"/>
        <v>0</v>
      </c>
      <c r="L27" s="63">
        <f t="shared" si="1"/>
        <v>0</v>
      </c>
      <c r="M27" s="63">
        <f t="shared" si="2"/>
        <v>0</v>
      </c>
      <c r="N27" s="63">
        <f t="shared" si="3"/>
        <v>0</v>
      </c>
      <c r="O27" s="63">
        <f t="shared" si="4"/>
        <v>0</v>
      </c>
      <c r="P27" s="63">
        <f t="shared" si="5"/>
        <v>0</v>
      </c>
      <c r="Q27" s="13"/>
      <c r="R27" s="2"/>
      <c r="S27" s="22"/>
    </row>
    <row r="28" spans="1:19" ht="26.45" customHeight="1">
      <c r="A28" s="61">
        <v>12</v>
      </c>
      <c r="B28" s="62"/>
      <c r="C28" s="149" t="s">
        <v>88</v>
      </c>
      <c r="D28" s="57" t="s">
        <v>78</v>
      </c>
      <c r="E28" s="63">
        <v>2.13</v>
      </c>
      <c r="F28" s="63"/>
      <c r="G28" s="63"/>
      <c r="H28" s="63">
        <f t="shared" si="6"/>
        <v>0</v>
      </c>
      <c r="I28" s="63"/>
      <c r="J28" s="63"/>
      <c r="K28" s="63">
        <f t="shared" si="0"/>
        <v>0</v>
      </c>
      <c r="L28" s="63">
        <f t="shared" si="1"/>
        <v>0</v>
      </c>
      <c r="M28" s="63">
        <f t="shared" si="2"/>
        <v>0</v>
      </c>
      <c r="N28" s="63">
        <f t="shared" si="3"/>
        <v>0</v>
      </c>
      <c r="O28" s="63">
        <f t="shared" si="4"/>
        <v>0</v>
      </c>
      <c r="P28" s="63">
        <f t="shared" si="5"/>
        <v>0</v>
      </c>
      <c r="Q28" s="13"/>
      <c r="R28" s="2"/>
      <c r="S28" s="22"/>
    </row>
    <row r="29" spans="1:19" ht="15" customHeight="1">
      <c r="A29" s="61">
        <v>13</v>
      </c>
      <c r="B29" s="62"/>
      <c r="C29" s="148" t="s">
        <v>89</v>
      </c>
      <c r="D29" s="57" t="s">
        <v>75</v>
      </c>
      <c r="E29" s="63">
        <v>5.2</v>
      </c>
      <c r="F29" s="63"/>
      <c r="G29" s="63"/>
      <c r="H29" s="63">
        <f t="shared" si="6"/>
        <v>0</v>
      </c>
      <c r="I29" s="63"/>
      <c r="J29" s="63"/>
      <c r="K29" s="63">
        <f t="shared" si="0"/>
        <v>0</v>
      </c>
      <c r="L29" s="63">
        <f t="shared" si="1"/>
        <v>0</v>
      </c>
      <c r="M29" s="63">
        <f t="shared" si="2"/>
        <v>0</v>
      </c>
      <c r="N29" s="63">
        <f t="shared" si="3"/>
        <v>0</v>
      </c>
      <c r="O29" s="63">
        <f t="shared" si="4"/>
        <v>0</v>
      </c>
      <c r="P29" s="63">
        <f t="shared" si="5"/>
        <v>0</v>
      </c>
      <c r="Q29" s="13"/>
      <c r="R29" s="2"/>
      <c r="S29" s="22"/>
    </row>
    <row r="30" spans="1:19" ht="15" customHeight="1">
      <c r="A30" s="61">
        <v>14</v>
      </c>
      <c r="B30" s="62"/>
      <c r="C30" s="148" t="s">
        <v>90</v>
      </c>
      <c r="D30" s="57" t="s">
        <v>91</v>
      </c>
      <c r="E30" s="63">
        <v>1</v>
      </c>
      <c r="F30" s="63"/>
      <c r="G30" s="63"/>
      <c r="H30" s="63">
        <f t="shared" si="6"/>
        <v>0</v>
      </c>
      <c r="I30" s="63"/>
      <c r="J30" s="63"/>
      <c r="K30" s="63">
        <f t="shared" si="0"/>
        <v>0</v>
      </c>
      <c r="L30" s="63">
        <f t="shared" si="1"/>
        <v>0</v>
      </c>
      <c r="M30" s="63">
        <f t="shared" si="2"/>
        <v>0</v>
      </c>
      <c r="N30" s="63">
        <f t="shared" si="3"/>
        <v>0</v>
      </c>
      <c r="O30" s="63">
        <f t="shared" si="4"/>
        <v>0</v>
      </c>
      <c r="P30" s="63">
        <f t="shared" si="5"/>
        <v>0</v>
      </c>
      <c r="Q30" s="13"/>
      <c r="R30" s="2"/>
      <c r="S30" s="22"/>
    </row>
    <row r="31" spans="1:19" ht="15" customHeight="1">
      <c r="A31" s="61">
        <v>15</v>
      </c>
      <c r="B31" s="62"/>
      <c r="C31" s="148" t="s">
        <v>92</v>
      </c>
      <c r="D31" s="57" t="s">
        <v>91</v>
      </c>
      <c r="E31" s="63">
        <v>1</v>
      </c>
      <c r="F31" s="63"/>
      <c r="G31" s="63"/>
      <c r="H31" s="63">
        <f t="shared" si="6"/>
        <v>0</v>
      </c>
      <c r="I31" s="63"/>
      <c r="J31" s="63"/>
      <c r="K31" s="63">
        <f t="shared" si="0"/>
        <v>0</v>
      </c>
      <c r="L31" s="63">
        <f t="shared" si="1"/>
        <v>0</v>
      </c>
      <c r="M31" s="63">
        <f t="shared" si="2"/>
        <v>0</v>
      </c>
      <c r="N31" s="63">
        <f t="shared" si="3"/>
        <v>0</v>
      </c>
      <c r="O31" s="63">
        <f t="shared" si="4"/>
        <v>0</v>
      </c>
      <c r="P31" s="63">
        <f t="shared" si="5"/>
        <v>0</v>
      </c>
      <c r="Q31" s="13"/>
      <c r="R31" s="2"/>
      <c r="S31" s="22"/>
    </row>
    <row r="32" spans="1:19" ht="15" customHeight="1">
      <c r="A32" s="58"/>
      <c r="B32" s="58"/>
      <c r="C32" s="147" t="s">
        <v>93</v>
      </c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3"/>
      <c r="R32" s="2"/>
      <c r="S32" s="22"/>
    </row>
    <row r="33" spans="1:19" ht="26.45" customHeight="1">
      <c r="A33" s="61">
        <v>1</v>
      </c>
      <c r="B33" s="62"/>
      <c r="C33" s="148" t="s">
        <v>94</v>
      </c>
      <c r="D33" s="57" t="s">
        <v>95</v>
      </c>
      <c r="E33" s="63">
        <v>1</v>
      </c>
      <c r="F33" s="63"/>
      <c r="G33" s="63"/>
      <c r="H33" s="63">
        <f t="shared" ref="H33:H43" si="7">ROUND(G33*F33,2)</f>
        <v>0</v>
      </c>
      <c r="I33" s="63"/>
      <c r="J33" s="63"/>
      <c r="K33" s="63">
        <f t="shared" ref="K33:K43" si="8">ROUND(J33+I33+H33,2)</f>
        <v>0</v>
      </c>
      <c r="L33" s="63">
        <f t="shared" ref="L33:L43" si="9">ROUND(F33*E33,2)</f>
        <v>0</v>
      </c>
      <c r="M33" s="63">
        <f t="shared" ref="M33:M43" si="10">ROUND(H33*E33,2)</f>
        <v>0</v>
      </c>
      <c r="N33" s="63">
        <f t="shared" ref="N33:N43" si="11">ROUND(I33*E33,2)</f>
        <v>0</v>
      </c>
      <c r="O33" s="63">
        <f t="shared" ref="O33:O43" si="12">ROUND(J33*E33,2)</f>
        <v>0</v>
      </c>
      <c r="P33" s="63">
        <f t="shared" ref="P33:P43" si="13">ROUND(O33+N33+M33,2)</f>
        <v>0</v>
      </c>
      <c r="Q33" s="13"/>
      <c r="R33" s="2"/>
      <c r="S33" s="22"/>
    </row>
    <row r="34" spans="1:19" ht="15" customHeight="1">
      <c r="A34" s="61">
        <v>2</v>
      </c>
      <c r="B34" s="62"/>
      <c r="C34" s="148" t="s">
        <v>96</v>
      </c>
      <c r="D34" s="57" t="s">
        <v>78</v>
      </c>
      <c r="E34" s="63">
        <v>99</v>
      </c>
      <c r="F34" s="63"/>
      <c r="G34" s="63"/>
      <c r="H34" s="63">
        <f t="shared" si="7"/>
        <v>0</v>
      </c>
      <c r="I34" s="63"/>
      <c r="J34" s="63"/>
      <c r="K34" s="63">
        <f t="shared" si="8"/>
        <v>0</v>
      </c>
      <c r="L34" s="63">
        <f t="shared" si="9"/>
        <v>0</v>
      </c>
      <c r="M34" s="63">
        <f t="shared" si="10"/>
        <v>0</v>
      </c>
      <c r="N34" s="63">
        <f t="shared" si="11"/>
        <v>0</v>
      </c>
      <c r="O34" s="63">
        <f t="shared" si="12"/>
        <v>0</v>
      </c>
      <c r="P34" s="63">
        <f t="shared" si="13"/>
        <v>0</v>
      </c>
      <c r="Q34" s="13"/>
      <c r="R34" s="2"/>
      <c r="S34" s="22"/>
    </row>
    <row r="35" spans="1:19" ht="15" customHeight="1">
      <c r="A35" s="61">
        <v>3</v>
      </c>
      <c r="B35" s="62"/>
      <c r="C35" s="148" t="s">
        <v>97</v>
      </c>
      <c r="D35" s="57" t="s">
        <v>78</v>
      </c>
      <c r="E35" s="63">
        <v>99</v>
      </c>
      <c r="F35" s="63"/>
      <c r="G35" s="63"/>
      <c r="H35" s="63">
        <f t="shared" si="7"/>
        <v>0</v>
      </c>
      <c r="I35" s="63"/>
      <c r="J35" s="63"/>
      <c r="K35" s="63">
        <f t="shared" si="8"/>
        <v>0</v>
      </c>
      <c r="L35" s="63">
        <f t="shared" si="9"/>
        <v>0</v>
      </c>
      <c r="M35" s="63">
        <f t="shared" si="10"/>
        <v>0</v>
      </c>
      <c r="N35" s="63">
        <f t="shared" si="11"/>
        <v>0</v>
      </c>
      <c r="O35" s="63">
        <f t="shared" si="12"/>
        <v>0</v>
      </c>
      <c r="P35" s="63">
        <f t="shared" si="13"/>
        <v>0</v>
      </c>
      <c r="Q35" s="13"/>
      <c r="R35" s="2"/>
      <c r="S35" s="22"/>
    </row>
    <row r="36" spans="1:19" ht="15" customHeight="1">
      <c r="A36" s="61">
        <v>4</v>
      </c>
      <c r="B36" s="62"/>
      <c r="C36" s="148" t="s">
        <v>98</v>
      </c>
      <c r="D36" s="57" t="s">
        <v>78</v>
      </c>
      <c r="E36" s="63">
        <v>99</v>
      </c>
      <c r="F36" s="63"/>
      <c r="G36" s="63"/>
      <c r="H36" s="63">
        <f t="shared" si="7"/>
        <v>0</v>
      </c>
      <c r="I36" s="63"/>
      <c r="J36" s="63"/>
      <c r="K36" s="63">
        <f t="shared" si="8"/>
        <v>0</v>
      </c>
      <c r="L36" s="63">
        <f t="shared" si="9"/>
        <v>0</v>
      </c>
      <c r="M36" s="63">
        <f t="shared" si="10"/>
        <v>0</v>
      </c>
      <c r="N36" s="63">
        <f t="shared" si="11"/>
        <v>0</v>
      </c>
      <c r="O36" s="63">
        <f t="shared" si="12"/>
        <v>0</v>
      </c>
      <c r="P36" s="63">
        <f t="shared" si="13"/>
        <v>0</v>
      </c>
      <c r="Q36" s="13"/>
      <c r="R36" s="2"/>
      <c r="S36" s="22"/>
    </row>
    <row r="37" spans="1:19" ht="15" customHeight="1">
      <c r="A37" s="61">
        <v>5</v>
      </c>
      <c r="B37" s="62"/>
      <c r="C37" s="150" t="s">
        <v>99</v>
      </c>
      <c r="D37" s="57" t="s">
        <v>75</v>
      </c>
      <c r="E37" s="63">
        <v>77.5</v>
      </c>
      <c r="F37" s="63"/>
      <c r="G37" s="63"/>
      <c r="H37" s="63">
        <f t="shared" si="7"/>
        <v>0</v>
      </c>
      <c r="I37" s="63"/>
      <c r="J37" s="63"/>
      <c r="K37" s="63">
        <f t="shared" si="8"/>
        <v>0</v>
      </c>
      <c r="L37" s="63">
        <f t="shared" si="9"/>
        <v>0</v>
      </c>
      <c r="M37" s="63">
        <f t="shared" si="10"/>
        <v>0</v>
      </c>
      <c r="N37" s="63">
        <f t="shared" si="11"/>
        <v>0</v>
      </c>
      <c r="O37" s="63">
        <f t="shared" si="12"/>
        <v>0</v>
      </c>
      <c r="P37" s="63">
        <f t="shared" si="13"/>
        <v>0</v>
      </c>
      <c r="Q37" s="13"/>
      <c r="R37" s="2"/>
      <c r="S37" s="22"/>
    </row>
    <row r="38" spans="1:19" ht="15" customHeight="1">
      <c r="A38" s="61">
        <v>6</v>
      </c>
      <c r="B38" s="62"/>
      <c r="C38" s="148" t="s">
        <v>100</v>
      </c>
      <c r="D38" s="57" t="s">
        <v>78</v>
      </c>
      <c r="E38" s="63">
        <v>99</v>
      </c>
      <c r="F38" s="63"/>
      <c r="G38" s="63"/>
      <c r="H38" s="63">
        <f t="shared" si="7"/>
        <v>0</v>
      </c>
      <c r="I38" s="63"/>
      <c r="J38" s="63"/>
      <c r="K38" s="63">
        <f t="shared" si="8"/>
        <v>0</v>
      </c>
      <c r="L38" s="63">
        <f t="shared" si="9"/>
        <v>0</v>
      </c>
      <c r="M38" s="63">
        <f t="shared" si="10"/>
        <v>0</v>
      </c>
      <c r="N38" s="63">
        <f t="shared" si="11"/>
        <v>0</v>
      </c>
      <c r="O38" s="63">
        <f t="shared" si="12"/>
        <v>0</v>
      </c>
      <c r="P38" s="63">
        <f t="shared" si="13"/>
        <v>0</v>
      </c>
      <c r="Q38" s="13"/>
      <c r="R38" s="2"/>
      <c r="S38" s="22"/>
    </row>
    <row r="39" spans="1:19" ht="15" customHeight="1">
      <c r="A39" s="61">
        <v>7</v>
      </c>
      <c r="B39" s="62"/>
      <c r="C39" s="150" t="s">
        <v>101</v>
      </c>
      <c r="D39" s="57" t="s">
        <v>78</v>
      </c>
      <c r="E39" s="63">
        <v>7</v>
      </c>
      <c r="F39" s="63"/>
      <c r="G39" s="63"/>
      <c r="H39" s="63">
        <f t="shared" si="7"/>
        <v>0</v>
      </c>
      <c r="I39" s="63"/>
      <c r="J39" s="63"/>
      <c r="K39" s="63">
        <f t="shared" si="8"/>
        <v>0</v>
      </c>
      <c r="L39" s="63">
        <f t="shared" si="9"/>
        <v>0</v>
      </c>
      <c r="M39" s="63">
        <f t="shared" si="10"/>
        <v>0</v>
      </c>
      <c r="N39" s="63">
        <f t="shared" si="11"/>
        <v>0</v>
      </c>
      <c r="O39" s="63">
        <f t="shared" si="12"/>
        <v>0</v>
      </c>
      <c r="P39" s="63">
        <f t="shared" si="13"/>
        <v>0</v>
      </c>
      <c r="Q39" s="13"/>
      <c r="R39" s="2"/>
      <c r="S39" s="22"/>
    </row>
    <row r="40" spans="1:19" ht="15" customHeight="1">
      <c r="A40" s="61">
        <v>8</v>
      </c>
      <c r="B40" s="62"/>
      <c r="C40" s="148" t="s">
        <v>102</v>
      </c>
      <c r="D40" s="57" t="s">
        <v>78</v>
      </c>
      <c r="E40" s="63">
        <v>7</v>
      </c>
      <c r="F40" s="63"/>
      <c r="G40" s="63"/>
      <c r="H40" s="63">
        <f t="shared" si="7"/>
        <v>0</v>
      </c>
      <c r="I40" s="63"/>
      <c r="J40" s="63"/>
      <c r="K40" s="63">
        <f t="shared" si="8"/>
        <v>0</v>
      </c>
      <c r="L40" s="63">
        <f t="shared" si="9"/>
        <v>0</v>
      </c>
      <c r="M40" s="63">
        <f t="shared" si="10"/>
        <v>0</v>
      </c>
      <c r="N40" s="63">
        <f t="shared" si="11"/>
        <v>0</v>
      </c>
      <c r="O40" s="63">
        <f t="shared" si="12"/>
        <v>0</v>
      </c>
      <c r="P40" s="63">
        <f t="shared" si="13"/>
        <v>0</v>
      </c>
      <c r="Q40" s="13"/>
      <c r="R40" s="2"/>
      <c r="S40" s="22"/>
    </row>
    <row r="41" spans="1:19" ht="15" customHeight="1">
      <c r="A41" s="61">
        <v>9</v>
      </c>
      <c r="B41" s="62"/>
      <c r="C41" s="148" t="s">
        <v>103</v>
      </c>
      <c r="D41" s="57" t="s">
        <v>78</v>
      </c>
      <c r="E41" s="63">
        <v>7</v>
      </c>
      <c r="F41" s="63"/>
      <c r="G41" s="63"/>
      <c r="H41" s="63">
        <f t="shared" si="7"/>
        <v>0</v>
      </c>
      <c r="I41" s="63"/>
      <c r="J41" s="63"/>
      <c r="K41" s="63">
        <f t="shared" si="8"/>
        <v>0</v>
      </c>
      <c r="L41" s="63">
        <f t="shared" si="9"/>
        <v>0</v>
      </c>
      <c r="M41" s="63">
        <f t="shared" si="10"/>
        <v>0</v>
      </c>
      <c r="N41" s="63">
        <f t="shared" si="11"/>
        <v>0</v>
      </c>
      <c r="O41" s="63">
        <f t="shared" si="12"/>
        <v>0</v>
      </c>
      <c r="P41" s="63">
        <f t="shared" si="13"/>
        <v>0</v>
      </c>
      <c r="Q41" s="13"/>
      <c r="R41" s="2"/>
      <c r="S41" s="22"/>
    </row>
    <row r="42" spans="1:19" ht="15" customHeight="1">
      <c r="A42" s="61">
        <v>10</v>
      </c>
      <c r="B42" s="62"/>
      <c r="C42" s="150" t="s">
        <v>104</v>
      </c>
      <c r="D42" s="57" t="s">
        <v>83</v>
      </c>
      <c r="E42" s="63">
        <v>5</v>
      </c>
      <c r="F42" s="63"/>
      <c r="G42" s="63"/>
      <c r="H42" s="63">
        <f t="shared" si="7"/>
        <v>0</v>
      </c>
      <c r="I42" s="63"/>
      <c r="J42" s="63"/>
      <c r="K42" s="63">
        <f t="shared" si="8"/>
        <v>0</v>
      </c>
      <c r="L42" s="63">
        <f t="shared" si="9"/>
        <v>0</v>
      </c>
      <c r="M42" s="63">
        <f t="shared" si="10"/>
        <v>0</v>
      </c>
      <c r="N42" s="63">
        <f t="shared" si="11"/>
        <v>0</v>
      </c>
      <c r="O42" s="63">
        <f t="shared" si="12"/>
        <v>0</v>
      </c>
      <c r="P42" s="63">
        <f t="shared" si="13"/>
        <v>0</v>
      </c>
      <c r="Q42" s="13"/>
      <c r="R42" s="2"/>
      <c r="S42" s="22"/>
    </row>
    <row r="43" spans="1:19" ht="15" customHeight="1">
      <c r="A43" s="61">
        <v>11</v>
      </c>
      <c r="B43" s="62"/>
      <c r="C43" s="150" t="s">
        <v>105</v>
      </c>
      <c r="D43" s="57" t="s">
        <v>83</v>
      </c>
      <c r="E43" s="63">
        <v>5</v>
      </c>
      <c r="F43" s="63"/>
      <c r="G43" s="63"/>
      <c r="H43" s="63">
        <f t="shared" si="7"/>
        <v>0</v>
      </c>
      <c r="I43" s="63"/>
      <c r="J43" s="63"/>
      <c r="K43" s="63">
        <f t="shared" si="8"/>
        <v>0</v>
      </c>
      <c r="L43" s="63">
        <f t="shared" si="9"/>
        <v>0</v>
      </c>
      <c r="M43" s="63">
        <f t="shared" si="10"/>
        <v>0</v>
      </c>
      <c r="N43" s="63">
        <f t="shared" si="11"/>
        <v>0</v>
      </c>
      <c r="O43" s="63">
        <f t="shared" si="12"/>
        <v>0</v>
      </c>
      <c r="P43" s="63">
        <f t="shared" si="13"/>
        <v>0</v>
      </c>
      <c r="Q43" s="13"/>
      <c r="R43" s="2"/>
      <c r="S43" s="22"/>
    </row>
    <row r="44" spans="1:19" ht="15" customHeight="1">
      <c r="A44" s="58"/>
      <c r="B44" s="58"/>
      <c r="C44" s="147" t="s">
        <v>106</v>
      </c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3"/>
      <c r="R44" s="2"/>
      <c r="S44" s="22"/>
    </row>
    <row r="45" spans="1:19" ht="15" customHeight="1">
      <c r="A45" s="61">
        <v>1</v>
      </c>
      <c r="B45" s="62"/>
      <c r="C45" s="151" t="s">
        <v>107</v>
      </c>
      <c r="D45" s="57" t="s">
        <v>91</v>
      </c>
      <c r="E45" s="63">
        <v>1</v>
      </c>
      <c r="F45" s="63"/>
      <c r="G45" s="63"/>
      <c r="H45" s="63">
        <f>ROUND(G45*F45,2)</f>
        <v>0</v>
      </c>
      <c r="I45" s="63"/>
      <c r="J45" s="63"/>
      <c r="K45" s="63">
        <f>ROUND(J45+I45+H45,2)</f>
        <v>0</v>
      </c>
      <c r="L45" s="63">
        <f>ROUND(F45*E45,2)</f>
        <v>0</v>
      </c>
      <c r="M45" s="63">
        <f>ROUND(H45*E45,2)</f>
        <v>0</v>
      </c>
      <c r="N45" s="63">
        <f>ROUND(I45*E45,2)</f>
        <v>0</v>
      </c>
      <c r="O45" s="63">
        <f>ROUND(J45*E45,2)</f>
        <v>0</v>
      </c>
      <c r="P45" s="63">
        <f>ROUND(O45+N45+M45,2)</f>
        <v>0</v>
      </c>
      <c r="Q45" s="13"/>
      <c r="R45" s="2"/>
      <c r="S45" s="22"/>
    </row>
    <row r="46" spans="1:19" ht="15" customHeight="1">
      <c r="A46" s="64">
        <v>2</v>
      </c>
      <c r="B46" s="62"/>
      <c r="C46" s="150" t="s">
        <v>108</v>
      </c>
      <c r="D46" s="57" t="s">
        <v>109</v>
      </c>
      <c r="E46" s="63">
        <v>36</v>
      </c>
      <c r="F46" s="63"/>
      <c r="G46" s="63"/>
      <c r="H46" s="63">
        <f>ROUND(G46*F46,2)</f>
        <v>0</v>
      </c>
      <c r="I46" s="63"/>
      <c r="J46" s="63"/>
      <c r="K46" s="63">
        <f>ROUND(J46+I46+H46,2)</f>
        <v>0</v>
      </c>
      <c r="L46" s="63">
        <f>ROUND(F46*E46,2)</f>
        <v>0</v>
      </c>
      <c r="M46" s="63">
        <f>ROUND(H46*E46,2)</f>
        <v>0</v>
      </c>
      <c r="N46" s="63">
        <f>ROUND(I46*E46,2)</f>
        <v>0</v>
      </c>
      <c r="O46" s="63">
        <f>ROUND(J46*E46,2)</f>
        <v>0</v>
      </c>
      <c r="P46" s="63">
        <f>ROUND(O46+N46+M46,2)</f>
        <v>0</v>
      </c>
      <c r="Q46" s="13"/>
      <c r="R46" s="2"/>
      <c r="S46" s="22"/>
    </row>
    <row r="47" spans="1:19" ht="26.45" customHeight="1">
      <c r="A47" s="61">
        <v>3</v>
      </c>
      <c r="B47" s="62"/>
      <c r="C47" s="148" t="s">
        <v>110</v>
      </c>
      <c r="D47" s="57" t="s">
        <v>75</v>
      </c>
      <c r="E47" s="63">
        <v>45</v>
      </c>
      <c r="F47" s="63"/>
      <c r="G47" s="63"/>
      <c r="H47" s="63">
        <f>ROUND(G47*F47,2)</f>
        <v>0</v>
      </c>
      <c r="I47" s="63"/>
      <c r="J47" s="63"/>
      <c r="K47" s="63">
        <f>ROUND(J47+I47+H47,2)</f>
        <v>0</v>
      </c>
      <c r="L47" s="63">
        <f>ROUND(F47*E47,2)</f>
        <v>0</v>
      </c>
      <c r="M47" s="63">
        <f>ROUND(H47*E47,2)</f>
        <v>0</v>
      </c>
      <c r="N47" s="63">
        <f>ROUND(I47*E47,2)</f>
        <v>0</v>
      </c>
      <c r="O47" s="63">
        <f>ROUND(J47*E47,2)</f>
        <v>0</v>
      </c>
      <c r="P47" s="63">
        <f>ROUND(O47+N47+M47,2)</f>
        <v>0</v>
      </c>
      <c r="Q47" s="13"/>
      <c r="R47" s="2"/>
      <c r="S47" s="22"/>
    </row>
    <row r="48" spans="1:19" ht="15" customHeight="1">
      <c r="A48" s="64">
        <v>4</v>
      </c>
      <c r="B48" s="62"/>
      <c r="C48" s="150" t="s">
        <v>111</v>
      </c>
      <c r="D48" s="57" t="s">
        <v>112</v>
      </c>
      <c r="E48" s="63">
        <v>7</v>
      </c>
      <c r="F48" s="63"/>
      <c r="G48" s="63"/>
      <c r="H48" s="63">
        <f>ROUND(G48*F48,2)</f>
        <v>0</v>
      </c>
      <c r="I48" s="63"/>
      <c r="J48" s="63"/>
      <c r="K48" s="63">
        <f>ROUND(J48+I48+H48,2)</f>
        <v>0</v>
      </c>
      <c r="L48" s="63">
        <f>ROUND(F48*E48,2)</f>
        <v>0</v>
      </c>
      <c r="M48" s="63">
        <f>ROUND(H48*E48,2)</f>
        <v>0</v>
      </c>
      <c r="N48" s="63">
        <f>ROUND(I48*E48,2)</f>
        <v>0</v>
      </c>
      <c r="O48" s="63">
        <f>ROUND(J48*E48,2)</f>
        <v>0</v>
      </c>
      <c r="P48" s="63">
        <f>ROUND(O48+N48+M48,2)</f>
        <v>0</v>
      </c>
      <c r="Q48" s="13"/>
      <c r="R48" s="2"/>
      <c r="S48" s="22"/>
    </row>
    <row r="49" spans="1:19" ht="15" customHeight="1">
      <c r="A49" s="56"/>
      <c r="B49" s="62"/>
      <c r="C49" s="152"/>
      <c r="D49" s="56"/>
      <c r="E49" s="65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3"/>
      <c r="R49" s="2"/>
      <c r="S49" s="22"/>
    </row>
    <row r="50" spans="1:19" ht="15" customHeight="1">
      <c r="A50" s="62"/>
      <c r="B50" s="44"/>
      <c r="C50" s="135" t="s">
        <v>113</v>
      </c>
      <c r="D50" s="136"/>
      <c r="E50" s="136"/>
      <c r="F50" s="136"/>
      <c r="G50" s="136"/>
      <c r="H50" s="136"/>
      <c r="I50" s="136"/>
      <c r="J50" s="136"/>
      <c r="K50" s="136"/>
      <c r="L50" s="66">
        <f>SUM(L16:L49)</f>
        <v>0</v>
      </c>
      <c r="M50" s="66">
        <f>SUM(M16:M49)</f>
        <v>0</v>
      </c>
      <c r="N50" s="66">
        <f>SUM(N16:N49)</f>
        <v>0</v>
      </c>
      <c r="O50" s="66">
        <f>SUM(O16:O49)</f>
        <v>0</v>
      </c>
      <c r="P50" s="66">
        <f>SUM(P16:P49)</f>
        <v>0</v>
      </c>
      <c r="Q50" s="13"/>
      <c r="R50" s="2"/>
      <c r="S50" s="2"/>
    </row>
    <row r="51" spans="1:19" ht="15.75" customHeight="1">
      <c r="A51" s="27"/>
      <c r="B51" s="158" t="s">
        <v>120</v>
      </c>
      <c r="C51" s="153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"/>
      <c r="R51" s="2"/>
      <c r="S51" s="2"/>
    </row>
    <row r="52" spans="1:19" ht="15.75" customHeight="1">
      <c r="A52" s="2"/>
      <c r="B52" s="52" t="s">
        <v>114</v>
      </c>
      <c r="C52" s="15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2"/>
      <c r="B53" s="2"/>
      <c r="C53" s="15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2"/>
      <c r="B54" s="133" t="s">
        <v>17</v>
      </c>
      <c r="C54" s="134"/>
      <c r="D54" s="130"/>
      <c r="E54" s="131"/>
      <c r="F54" s="113"/>
      <c r="G54" s="113"/>
      <c r="H54" s="113"/>
      <c r="I54" s="113"/>
      <c r="J54" s="113"/>
      <c r="K54" s="113"/>
      <c r="L54" s="113"/>
      <c r="M54" s="113"/>
      <c r="N54" s="113"/>
      <c r="O54" s="2"/>
      <c r="P54" s="2"/>
      <c r="Q54" s="2"/>
      <c r="R54" s="2"/>
      <c r="S54" s="2"/>
    </row>
    <row r="55" spans="1:19" ht="15.75" customHeight="1">
      <c r="A55" s="2"/>
      <c r="B55" s="126" t="s">
        <v>18</v>
      </c>
      <c r="C55" s="127"/>
      <c r="D55" s="7"/>
      <c r="E55" s="7"/>
      <c r="F55" s="132"/>
      <c r="G55" s="132"/>
      <c r="H55" s="132"/>
      <c r="I55" s="132"/>
      <c r="J55" s="132"/>
      <c r="K55" s="7"/>
      <c r="L55" s="7"/>
      <c r="M55" s="68"/>
      <c r="N55" s="2"/>
      <c r="O55" s="2"/>
      <c r="P55" s="2"/>
      <c r="Q55" s="2"/>
      <c r="R55" s="2"/>
      <c r="S55" s="2"/>
    </row>
    <row r="56" spans="1:19" ht="15.75" customHeight="1">
      <c r="A56" s="2"/>
      <c r="B56" s="7"/>
      <c r="C56" s="155"/>
      <c r="D56" s="67"/>
      <c r="E56" s="7"/>
      <c r="F56" s="67"/>
      <c r="G56" s="67"/>
      <c r="H56" s="67"/>
      <c r="I56" s="67"/>
      <c r="J56" s="67"/>
      <c r="K56" s="7"/>
      <c r="L56" s="7"/>
      <c r="M56" s="68"/>
      <c r="N56" s="2"/>
      <c r="O56" s="2"/>
      <c r="P56" s="2"/>
      <c r="Q56" s="2"/>
      <c r="R56" s="2"/>
      <c r="S56" s="2"/>
    </row>
    <row r="57" spans="1:19" ht="15.75" customHeight="1">
      <c r="A57" s="2"/>
      <c r="B57" s="112" t="s">
        <v>115</v>
      </c>
      <c r="C57" s="113"/>
      <c r="D57" s="113"/>
      <c r="E57" s="7"/>
      <c r="F57" s="67"/>
      <c r="G57" s="67"/>
      <c r="H57" s="67"/>
      <c r="I57" s="67"/>
      <c r="J57" s="67"/>
      <c r="K57" s="67"/>
      <c r="L57" s="7"/>
      <c r="M57" s="68"/>
      <c r="N57" s="2"/>
      <c r="O57" s="2"/>
      <c r="P57" s="2"/>
      <c r="Q57" s="2"/>
      <c r="R57" s="2"/>
      <c r="S57" s="2"/>
    </row>
    <row r="58" spans="1:19" ht="15.75" customHeight="1">
      <c r="A58" s="2"/>
      <c r="B58" s="67"/>
      <c r="C58" s="156"/>
      <c r="D58" s="7"/>
      <c r="E58" s="7"/>
      <c r="F58" s="67"/>
      <c r="G58" s="67"/>
      <c r="H58" s="67"/>
      <c r="I58" s="67"/>
      <c r="J58" s="67"/>
      <c r="K58" s="67"/>
      <c r="L58" s="7"/>
      <c r="M58" s="68"/>
      <c r="N58" s="2"/>
      <c r="O58" s="2"/>
      <c r="P58" s="2"/>
      <c r="Q58" s="2"/>
      <c r="R58" s="2"/>
      <c r="S58" s="2"/>
    </row>
    <row r="59" spans="1:19" ht="15" customHeight="1">
      <c r="A59" s="2"/>
      <c r="B59" s="52" t="s">
        <v>119</v>
      </c>
      <c r="C59" s="14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" customHeight="1">
      <c r="A60" s="2"/>
      <c r="B60" s="2"/>
      <c r="C60" s="14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</sheetData>
  <mergeCells count="23">
    <mergeCell ref="A1:P1"/>
    <mergeCell ref="A3:P3"/>
    <mergeCell ref="J10:L10"/>
    <mergeCell ref="B55:C55"/>
    <mergeCell ref="A13:A14"/>
    <mergeCell ref="D13:D14"/>
    <mergeCell ref="D54:E54"/>
    <mergeCell ref="E13:E14"/>
    <mergeCell ref="A6:C6"/>
    <mergeCell ref="F55:J55"/>
    <mergeCell ref="B54:C54"/>
    <mergeCell ref="C50:K50"/>
    <mergeCell ref="B13:B14"/>
    <mergeCell ref="L13:P13"/>
    <mergeCell ref="A8:C8"/>
    <mergeCell ref="A7:C7"/>
    <mergeCell ref="B57:D57"/>
    <mergeCell ref="A2:P2"/>
    <mergeCell ref="K11:N11"/>
    <mergeCell ref="F54:N54"/>
    <mergeCell ref="A5:G5"/>
    <mergeCell ref="F13:K13"/>
    <mergeCell ref="C13:C14"/>
  </mergeCells>
  <pageMargins left="3.8936999999999999" right="0.39370100000000002" top="0.143701" bottom="0.143701" header="6.4960599999999993E-2" footer="6.4960599999999993E-2"/>
  <pageSetup scale="74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Koptame</vt:lpstr>
      <vt:lpstr>Kopsavilkums</vt:lpstr>
      <vt:lpstr>Nr.1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Lietotajs</cp:lastModifiedBy>
  <dcterms:modified xsi:type="dcterms:W3CDTF">2018-09-18T07:48:21Z</dcterms:modified>
</cp:coreProperties>
</file>