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66925"/>
  <mc:AlternateContent xmlns:mc="http://schemas.openxmlformats.org/markup-compatibility/2006">
    <mc:Choice Requires="x15">
      <x15ac:absPath xmlns:x15ac="http://schemas.microsoft.com/office/spreadsheetml/2010/11/ac" url="Z:\TAMARA\XLS\"/>
    </mc:Choice>
  </mc:AlternateContent>
  <xr:revisionPtr revIDLastSave="0" documentId="13_ncr:1_{C550D2CA-0BA5-4963-AE72-17DEA9F2CEA5}" xr6:coauthVersionLast="47" xr6:coauthVersionMax="47" xr10:uidLastSave="{00000000-0000-0000-0000-000000000000}"/>
  <bookViews>
    <workbookView xWindow="-120" yWindow="-120" windowWidth="29040" windowHeight="17520" tabRatio="840" firstSheet="1" activeTab="2" xr2:uid="{00000000-000D-0000-FFFF-FFFF00000000}"/>
  </bookViews>
  <sheets>
    <sheet name="RP un IP" sheetId="1" state="hidden" r:id="rId1"/>
    <sheet name="Titullapa" sheetId="25" r:id="rId2"/>
    <sheet name="Ievads" sheetId="24" r:id="rId3"/>
    <sheet name="RV1 Izglitiba" sheetId="11" r:id="rId4"/>
    <sheet name="RV2 Kultura kulturvide" sheetId="22" r:id="rId5"/>
    <sheet name="RV3 Veseliba sports" sheetId="14" r:id="rId6"/>
    <sheet name="RV4 Sociala aizsardziba" sheetId="15" r:id="rId7"/>
    <sheet name="RV5 Parvaldiba sadarbiba" sheetId="16" r:id="rId8"/>
    <sheet name="RV6 Uznemejdarbiba" sheetId="20" r:id="rId9"/>
    <sheet name="RV7 Mobilitate satiksme sakari" sheetId="19" r:id="rId10"/>
    <sheet name="RV8 Vide" sheetId="21" r:id="rId11"/>
  </sheets>
  <definedNames>
    <definedName name="_xlnm._FilterDatabase" localSheetId="0" hidden="1">'RP un IP'!$A$1:$N$766</definedName>
    <definedName name="_xlnm._FilterDatabase" localSheetId="3" hidden="1">'RV1 Izglitiba'!$A$1:$L$78</definedName>
    <definedName name="_xlnm._FilterDatabase" localSheetId="4" hidden="1">'RV2 Kultura kulturvide'!$A$1:$K$96</definedName>
    <definedName name="_xlnm._FilterDatabase" localSheetId="5" hidden="1">'RV3 Veseliba sports'!$A$1:$K$39</definedName>
    <definedName name="_xlnm._FilterDatabase" localSheetId="6" hidden="1">'RV4 Sociala aizsardziba'!$A$1:$K$39</definedName>
    <definedName name="_xlnm._FilterDatabase" localSheetId="7" hidden="1">'RV5 Parvaldiba sadarbiba'!$A$1:$K$45</definedName>
    <definedName name="_xlnm._FilterDatabase" localSheetId="8" hidden="1">'RV6 Uznemejdarbiba'!$A$1:$K$33</definedName>
    <definedName name="_xlnm._FilterDatabase" localSheetId="9" hidden="1">'RV7 Mobilitate satiksme sakari'!$A$1:$K$120</definedName>
    <definedName name="_xlnm._FilterDatabase" localSheetId="10" hidden="1">'RV8 Vide'!$A$1:$K$148</definedName>
    <definedName name="_Hlk161319372" localSheetId="3">'RV1 Izglitiba'!$D$49</definedName>
    <definedName name="_xlnm.Print_Area" localSheetId="2">Ievads!$A$1:$G$25</definedName>
    <definedName name="_xlnm.Print_Area" localSheetId="3">'RV1 Izglitiba'!$B$1:$L$77</definedName>
    <definedName name="_xlnm.Print_Area" localSheetId="4">'RV2 Kultura kulturvide'!$A$1:$K$95</definedName>
    <definedName name="_xlnm.Print_Area" localSheetId="5">'RV3 Veseliba sports'!$A$1:$K$38</definedName>
    <definedName name="_xlnm.Print_Area" localSheetId="6">'RV4 Sociala aizsardziba'!$A$1:$K$30</definedName>
    <definedName name="_xlnm.Print_Area" localSheetId="7">'RV5 Parvaldiba sadarbiba'!$A$1:$K$44</definedName>
    <definedName name="_xlnm.Print_Area" localSheetId="8">'RV6 Uznemejdarbiba'!$A$1:$K$31</definedName>
    <definedName name="_xlnm.Print_Area" localSheetId="9">'RV7 Mobilitate satiksme sakari'!$A$1:$K$117</definedName>
    <definedName name="_xlnm.Print_Area" localSheetId="10">'RV8 Vide'!$A$1:$K$146</definedName>
    <definedName name="_xlnm.Print_Area" localSheetId="1">Titullapa!$A$1:$R$46</definedName>
    <definedName name="_xlnm.Print_Titles" localSheetId="3">'RV1 Izglitiba'!$1:$1</definedName>
    <definedName name="_xlnm.Print_Titles" localSheetId="4">'RV2 Kultura kulturvide'!$1:$1</definedName>
    <definedName name="_xlnm.Print_Titles" localSheetId="5">'RV3 Veseliba sports'!$1:$1</definedName>
    <definedName name="_xlnm.Print_Titles" localSheetId="6">'RV4 Sociala aizsardziba'!$1:$1</definedName>
    <definedName name="_xlnm.Print_Titles" localSheetId="7">'RV5 Parvaldiba sadarbiba'!$1:$1</definedName>
    <definedName name="_xlnm.Print_Titles" localSheetId="8">'RV6 Uznemejdarbiba'!$1:$1</definedName>
    <definedName name="_xlnm.Print_Titles" localSheetId="9">'RV7 Mobilitate satiksme sakari'!$1:$1</definedName>
    <definedName name="_xlnm.Print_Titles" localSheetId="10">'RV8 Vide'!$1:$1</definedName>
  </definedNames>
  <calcPr calcId="191029"/>
</workbook>
</file>

<file path=xl/calcChain.xml><?xml version="1.0" encoding="utf-8"?>
<calcChain xmlns="http://schemas.openxmlformats.org/spreadsheetml/2006/main">
  <c r="E4" i="19" l="1"/>
  <c r="D148" i="21"/>
  <c r="E130" i="21"/>
  <c r="E129" i="21"/>
  <c r="E128" i="21"/>
  <c r="E127" i="21"/>
  <c r="E126" i="21"/>
  <c r="E125" i="21"/>
  <c r="E124" i="21"/>
  <c r="E123" i="21"/>
  <c r="E122" i="21"/>
  <c r="E121" i="21"/>
  <c r="E120" i="21"/>
  <c r="E119" i="21"/>
  <c r="E118" i="21"/>
  <c r="E117" i="21"/>
  <c r="E116" i="21"/>
  <c r="E115" i="21"/>
  <c r="E114" i="21"/>
  <c r="E112" i="21"/>
  <c r="E111" i="21"/>
  <c r="E110" i="21"/>
  <c r="E109" i="21"/>
  <c r="E108" i="21"/>
  <c r="E106" i="21"/>
  <c r="E105" i="21"/>
  <c r="E104" i="21"/>
  <c r="E103" i="21"/>
  <c r="E102" i="21"/>
  <c r="E101" i="21"/>
  <c r="E100" i="21"/>
  <c r="E99" i="21"/>
  <c r="E98" i="21"/>
  <c r="E97" i="21"/>
  <c r="E96" i="21"/>
  <c r="E95" i="21"/>
  <c r="E94" i="21"/>
  <c r="E93" i="21"/>
  <c r="E92" i="21"/>
  <c r="E91" i="21"/>
  <c r="E90" i="21"/>
  <c r="E89" i="21"/>
  <c r="E88" i="21"/>
  <c r="F87" i="21"/>
  <c r="E87" i="21"/>
  <c r="D87" i="21"/>
  <c r="E79" i="21"/>
  <c r="E78" i="21"/>
  <c r="E76" i="21"/>
  <c r="E75" i="21"/>
  <c r="E74" i="21"/>
  <c r="E73" i="21"/>
  <c r="E72" i="21"/>
  <c r="E63" i="21"/>
  <c r="E62" i="21"/>
  <c r="E61" i="21"/>
  <c r="E44" i="21"/>
  <c r="G35" i="21"/>
  <c r="G34" i="21"/>
  <c r="G33" i="21"/>
  <c r="G32" i="21"/>
  <c r="G31" i="21"/>
  <c r="E30" i="21"/>
  <c r="E29" i="21"/>
  <c r="E25" i="21"/>
  <c r="E24" i="21"/>
  <c r="E23" i="21"/>
  <c r="E22" i="21"/>
  <c r="E21" i="21"/>
  <c r="E20" i="21"/>
  <c r="E19" i="21"/>
  <c r="G18" i="21"/>
  <c r="G17" i="21"/>
  <c r="G16" i="21"/>
  <c r="G15" i="21"/>
  <c r="G14" i="21"/>
  <c r="G13" i="21"/>
  <c r="G12" i="21"/>
  <c r="G11" i="21"/>
  <c r="G10" i="21"/>
  <c r="G9" i="21"/>
  <c r="G8" i="21"/>
  <c r="G7" i="21"/>
  <c r="G6" i="21"/>
  <c r="G5" i="21"/>
  <c r="D118" i="19"/>
  <c r="E116" i="19"/>
  <c r="E115" i="19"/>
  <c r="E114" i="19"/>
  <c r="E106" i="19"/>
  <c r="E105" i="19"/>
  <c r="E104" i="19"/>
  <c r="E103" i="19"/>
  <c r="E102" i="19"/>
  <c r="E101" i="19"/>
  <c r="E100" i="19"/>
  <c r="E99" i="19"/>
  <c r="E98" i="19"/>
  <c r="E97" i="19"/>
  <c r="E95" i="19"/>
  <c r="E94" i="19"/>
  <c r="E92" i="19"/>
  <c r="E91" i="19"/>
  <c r="E90" i="19"/>
  <c r="E88" i="19"/>
  <c r="E87" i="19"/>
  <c r="E62" i="19"/>
  <c r="E61" i="19"/>
  <c r="E60" i="19"/>
  <c r="E59" i="19"/>
  <c r="E58" i="19"/>
  <c r="E57" i="19"/>
  <c r="E56" i="19"/>
  <c r="E55" i="19"/>
  <c r="E54" i="19"/>
  <c r="E53" i="19"/>
  <c r="E52" i="19"/>
  <c r="E51" i="19"/>
  <c r="E49" i="19"/>
  <c r="E48" i="19"/>
  <c r="E47" i="19"/>
  <c r="E46" i="19"/>
  <c r="E44" i="19"/>
  <c r="E43" i="19"/>
  <c r="E42" i="19"/>
  <c r="E41" i="19"/>
  <c r="E40" i="19"/>
  <c r="E39" i="19"/>
  <c r="E38" i="19"/>
  <c r="E37" i="19"/>
  <c r="E36" i="19"/>
  <c r="E35" i="19"/>
  <c r="E34" i="19"/>
  <c r="E33" i="19"/>
  <c r="E32" i="19"/>
  <c r="E31" i="19"/>
  <c r="E30" i="19"/>
  <c r="E28" i="19"/>
  <c r="E27" i="19"/>
  <c r="E26" i="19"/>
  <c r="E25" i="19"/>
  <c r="E24" i="19"/>
  <c r="E23" i="19"/>
  <c r="E22" i="19"/>
  <c r="E21" i="19"/>
  <c r="E20" i="19"/>
  <c r="E17" i="19"/>
  <c r="G16" i="19"/>
  <c r="E16" i="19"/>
  <c r="E15" i="19"/>
  <c r="E14" i="19"/>
  <c r="E13" i="19"/>
  <c r="E5" i="19"/>
  <c r="D32" i="20"/>
  <c r="E27" i="20"/>
  <c r="E26" i="20"/>
  <c r="E25" i="20"/>
  <c r="E17" i="20"/>
  <c r="E16" i="20"/>
  <c r="E15" i="20"/>
  <c r="E14" i="20"/>
  <c r="E13" i="20"/>
  <c r="D45" i="16"/>
  <c r="G15" i="16"/>
  <c r="E15" i="16"/>
  <c r="D15" i="16"/>
  <c r="E5" i="16"/>
  <c r="E4" i="16"/>
  <c r="D31" i="15"/>
  <c r="E14" i="15"/>
  <c r="E13" i="15"/>
  <c r="E12" i="15"/>
  <c r="E11" i="15"/>
  <c r="E10" i="15"/>
  <c r="E9" i="15"/>
  <c r="E8" i="15"/>
  <c r="E7" i="15"/>
  <c r="E6" i="15"/>
  <c r="E5" i="15"/>
  <c r="G4" i="15"/>
  <c r="D39" i="14"/>
  <c r="E33" i="14"/>
  <c r="E32" i="14"/>
  <c r="E31" i="14"/>
  <c r="E27" i="14"/>
  <c r="E24" i="14"/>
  <c r="E23" i="14"/>
  <c r="E22" i="14"/>
  <c r="E20" i="14"/>
  <c r="E8" i="14"/>
  <c r="E7" i="14"/>
  <c r="E6" i="14"/>
  <c r="D96" i="22"/>
  <c r="E75" i="22"/>
  <c r="E67" i="22"/>
  <c r="E66" i="22"/>
  <c r="E65" i="22"/>
  <c r="E64" i="22"/>
  <c r="E63" i="22"/>
  <c r="E62" i="22"/>
  <c r="E59" i="22"/>
  <c r="E58" i="22"/>
  <c r="E57" i="22"/>
  <c r="E56" i="22"/>
  <c r="E53" i="22"/>
  <c r="E52" i="22"/>
  <c r="E51" i="22"/>
  <c r="E50" i="22"/>
  <c r="E48" i="22"/>
  <c r="E47" i="22"/>
  <c r="E46" i="22"/>
  <c r="E45" i="22"/>
  <c r="E44" i="22"/>
  <c r="E43" i="22"/>
  <c r="E42" i="22"/>
  <c r="E41" i="22"/>
  <c r="E40" i="22"/>
  <c r="E39" i="22"/>
  <c r="E38" i="22"/>
  <c r="E25" i="22"/>
  <c r="E24" i="22"/>
  <c r="E23" i="22"/>
  <c r="E22" i="22"/>
  <c r="E21" i="22"/>
  <c r="E19" i="22"/>
  <c r="E18" i="22"/>
  <c r="E17" i="22"/>
  <c r="E16" i="22"/>
  <c r="E15" i="22"/>
  <c r="E13" i="22"/>
  <c r="E12" i="22"/>
  <c r="E11" i="22"/>
  <c r="E10" i="22"/>
  <c r="E9" i="22"/>
  <c r="E8" i="22"/>
  <c r="E6" i="22"/>
  <c r="E5" i="22"/>
  <c r="E4" i="22"/>
  <c r="E78" i="11"/>
  <c r="F64" i="11"/>
  <c r="F63" i="11"/>
  <c r="F62" i="11"/>
  <c r="F61" i="11"/>
  <c r="F60" i="11"/>
  <c r="F53" i="11"/>
  <c r="F42" i="11"/>
  <c r="F41" i="11"/>
  <c r="F40" i="11"/>
  <c r="F39" i="11"/>
  <c r="F33" i="11"/>
  <c r="F30" i="11"/>
  <c r="F28" i="11"/>
  <c r="F27" i="11"/>
  <c r="F26" i="11"/>
  <c r="F25" i="11"/>
  <c r="F23" i="11"/>
  <c r="F17" i="11"/>
  <c r="F13" i="11"/>
  <c r="F12" i="11"/>
  <c r="F11" i="11"/>
  <c r="F9" i="11"/>
  <c r="F7" i="11"/>
  <c r="E5" i="11"/>
  <c r="F4" i="11"/>
  <c r="G367" i="1"/>
  <c r="G366" i="1"/>
  <c r="G365" i="1"/>
  <c r="G364" i="1"/>
  <c r="G363" i="1"/>
  <c r="G362" i="1"/>
  <c r="G3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	Investīciju projektiem ir jānorāda finansējuma apjoms un tā avoti, savukārt darbībām darbībām finansējuma apjoma norādīšana ir ieteicama, bet nav obligāta.</t>
        </r>
      </text>
    </comment>
    <comment ref="E3" authorId="1" shapeId="0" xr:uid="{00000000-0006-0000-0000-000002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Vai papildus arī citviet vēl ir nepieciešamas grupu mājas, pusceļa mājas? TDG izskanēja šāda vajadzība</t>
        </r>
      </text>
    </comment>
    <comment ref="E14" authorId="2" shapeId="0" xr:uid="{00000000-0006-0000-0000-000003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Izmantot kultūras namus, pašvaldības institūciju telpas šādu centru izveidei.</t>
        </r>
      </text>
    </comment>
    <comment ref="E41" authorId="3" shapeId="0" xr:uid="{00000000-0006-0000-0000-000004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Jaunpils novadā -„Ērģelnieki” (IP projekts 2022. gadam)
Slīdošā atbalsta sistēma (rehabilitācijai) - Kandavas nov. Ip projekts</t>
        </r>
      </text>
    </comment>
    <comment ref="E78" authorId="4" shapeId="0" xr:uid="{00000000-0006-0000-0000-000005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Aptaujā ir vēlme pēc neliela sporta laukuma visos ciemos</t>
        </r>
      </text>
    </comment>
    <comment ref="F138" authorId="5" shapeId="0" xr:uid="{00000000-0006-0000-0000-000006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 ref="F139" authorId="6" shapeId="0" xr:uid="{00000000-0006-0000-0000-000007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100</t>
        </r>
      </text>
    </comment>
    <comment ref="F234" authorId="7" shapeId="0" xr:uid="{00000000-0006-0000-0000-000008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500</t>
        </r>
      </text>
    </comment>
    <comment ref="F236" authorId="8" shapeId="0" xr:uid="{00000000-0006-0000-0000-000009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List>
</comments>
</file>

<file path=xl/sharedStrings.xml><?xml version="1.0" encoding="utf-8"?>
<sst xmlns="http://schemas.openxmlformats.org/spreadsheetml/2006/main" count="9947" uniqueCount="3375">
  <si>
    <t>Rīcības virziens</t>
  </si>
  <si>
    <t>Uzdevums</t>
  </si>
  <si>
    <t>Identifikators: 
D vai Pr</t>
  </si>
  <si>
    <r>
      <t xml:space="preserve">Darbības / </t>
    </r>
    <r>
      <rPr>
        <b/>
        <sz val="14"/>
        <color theme="4" tint="-0.24848170415356913"/>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</si>
  <si>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</si>
  <si>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</si>
  <si>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</si>
  <si>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</si>
  <si>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</si>
  <si>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</si>
  <si>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</si>
  <si>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</si>
  <si>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</si>
  <si>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</si>
  <si>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</si>
  <si>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</si>
  <si>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</si>
  <si>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</si>
  <si>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</si>
  <si>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</si>
  <si>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</si>
  <si>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</si>
  <si>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</si>
  <si>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</si>
  <si>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</si>
  <si>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</si>
  <si>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</si>
  <si>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</si>
  <si>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</si>
  <si>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</si>
  <si>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</si>
  <si>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</si>
  <si>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</si>
  <si>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</si>
  <si>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</si>
  <si>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</si>
  <si>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</si>
  <si>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</si>
  <si>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</si>
  <si>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</si>
  <si>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</si>
  <si>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</si>
  <si>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</si>
  <si>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</si>
  <si>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</si>
  <si>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</si>
  <si>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</si>
  <si>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</si>
  <si>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</si>
  <si>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</si>
  <si>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</si>
  <si>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</si>
  <si>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</si>
  <si>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</si>
  <si>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</si>
  <si>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</si>
  <si>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</si>
  <si>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</si>
  <si>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</si>
  <si>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</si>
  <si>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</si>
  <si>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</si>
  <si>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</si>
  <si>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</si>
  <si>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</si>
  <si>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</si>
  <si>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</si>
  <si>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</si>
  <si>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</si>
  <si>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</si>
  <si>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</si>
  <si>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</si>
  <si>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</si>
  <si>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</si>
  <si>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</si>
  <si>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</si>
  <si>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</si>
  <si>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</si>
  <si>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</si>
  <si>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</si>
  <si>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</si>
  <si>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</si>
  <si>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</si>
  <si>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</si>
  <si>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</si>
  <si>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</si>
  <si>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</si>
  <si>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</si>
  <si>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</si>
  <si>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</si>
  <si>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</si>
  <si>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</si>
  <si>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</si>
  <si>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</si>
  <si>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</si>
  <si>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</si>
  <si>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</si>
  <si>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</si>
  <si>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</si>
  <si>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</si>
  <si>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</si>
  <si>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</si>
  <si>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</si>
  <si>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</si>
  <si>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</si>
  <si>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</si>
  <si>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</si>
  <si>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</si>
  <si>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</si>
  <si>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</si>
  <si>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</si>
  <si>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</si>
  <si>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</si>
  <si>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</si>
  <si>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</si>
  <si>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</si>
  <si>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</si>
  <si>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</si>
  <si>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</si>
  <si>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</si>
  <si>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</si>
  <si>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</si>
  <si>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</si>
  <si>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</si>
  <si>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</si>
  <si>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</si>
  <si>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</si>
  <si>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</si>
  <si>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</si>
  <si>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</si>
  <si>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</si>
  <si>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</si>
  <si>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</si>
  <si>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</si>
  <si>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</si>
  <si>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</si>
  <si>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</si>
  <si>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</si>
  <si>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</si>
  <si>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</si>
  <si>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</si>
  <si>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</si>
  <si>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</si>
  <si>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</si>
  <si>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</si>
  <si>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</si>
  <si>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</si>
  <si>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</si>
  <si>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</si>
  <si>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</si>
  <si>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</si>
  <si>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</si>
  <si>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</si>
  <si>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</si>
  <si>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</si>
  <si>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</si>
  <si>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</si>
  <si>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</si>
  <si>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</si>
  <si>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</si>
  <si>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</si>
  <si>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</si>
  <si>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</si>
  <si>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</si>
  <si>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</si>
  <si>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</si>
  <si>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</si>
  <si>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</si>
  <si>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</si>
  <si>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</si>
  <si>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</si>
  <si>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</si>
  <si>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</si>
  <si>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</si>
  <si>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</si>
  <si>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</si>
  <si>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</si>
  <si>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</si>
  <si>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</si>
  <si>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</si>
  <si>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</si>
  <si>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</si>
  <si>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</si>
  <si>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</si>
  <si>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</si>
  <si>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</si>
  <si>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</si>
  <si>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</si>
  <si>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</si>
  <si>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</si>
  <si>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</si>
  <si>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</si>
  <si>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</si>
  <si>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</si>
  <si>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</si>
  <si>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</si>
  <si>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</si>
  <si>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</si>
  <si>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</si>
  <si>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</si>
  <si>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</si>
  <si>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</si>
  <si>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</si>
  <si>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</si>
  <si>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</si>
  <si>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</si>
  <si>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</si>
  <si>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</si>
  <si>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</si>
  <si>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</si>
  <si>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</si>
  <si>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</si>
  <si>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</si>
  <si>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</si>
  <si>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</si>
  <si>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</si>
  <si>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</si>
  <si>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</si>
  <si>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</si>
  <si>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</si>
  <si>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</si>
  <si>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</si>
  <si>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</si>
  <si>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</si>
  <si>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</si>
  <si>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</si>
  <si>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</si>
  <si>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</si>
  <si>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</si>
  <si>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</si>
  <si>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</si>
  <si>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</si>
  <si>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</si>
  <si>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</si>
  <si>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</si>
  <si>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</si>
  <si>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</si>
  <si>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</si>
  <si>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</si>
  <si>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</si>
  <si>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</si>
  <si>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</si>
  <si>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</si>
  <si>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</si>
  <si>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</si>
  <si>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</si>
  <si>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</si>
  <si>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</si>
  <si>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</si>
  <si>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</si>
  <si>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</si>
  <si>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</si>
  <si>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</si>
  <si>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</si>
  <si>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</si>
  <si>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</si>
  <si>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</si>
  <si>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</si>
  <si>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</si>
  <si>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</si>
  <si>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</si>
  <si>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</si>
  <si>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</si>
  <si>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</si>
  <si>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</si>
  <si>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</si>
  <si>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</si>
  <si>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</si>
  <si>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</si>
  <si>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</si>
  <si>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</si>
  <si>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</si>
  <si>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</si>
  <si>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</si>
  <si>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</si>
  <si>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</si>
  <si>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</si>
  <si>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</si>
  <si>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</si>
  <si>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</si>
  <si>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</si>
  <si>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</si>
  <si>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</si>
  <si>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</si>
  <si>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</si>
  <si>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</si>
  <si>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</si>
  <si>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</si>
  <si>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</si>
  <si>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</si>
  <si>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</si>
  <si>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</si>
  <si>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</si>
  <si>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</si>
  <si>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</si>
  <si>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</si>
  <si>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</si>
  <si>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</si>
  <si>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</si>
  <si>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</si>
  <si>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</si>
  <si>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</si>
  <si>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</si>
  <si>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</si>
  <si>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</si>
  <si>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</si>
  <si>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</si>
  <si>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</si>
  <si>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</si>
  <si>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</si>
  <si>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</si>
  <si>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</si>
  <si>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</si>
  <si>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</si>
  <si>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</si>
  <si>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</si>
  <si>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</si>
  <si>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</si>
  <si>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</si>
  <si>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</si>
  <si>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</si>
  <si>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</si>
  <si>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</si>
  <si>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</si>
  <si>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</si>
  <si>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</si>
  <si>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</si>
  <si>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</si>
  <si>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</si>
  <si>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</si>
  <si>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</si>
  <si>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</si>
  <si>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</si>
  <si>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</si>
  <si>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</si>
  <si>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</si>
  <si>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</si>
  <si>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</si>
  <si>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</si>
  <si>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</si>
  <si>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</si>
  <si>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</si>
  <si>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</si>
  <si>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</si>
  <si>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</si>
  <si>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</si>
  <si>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</si>
  <si>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</si>
  <si>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</si>
  <si>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</si>
  <si>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</si>
  <si>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</si>
  <si>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</si>
  <si>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</si>
  <si>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</si>
  <si>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</si>
  <si>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</si>
  <si>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</si>
  <si>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</si>
  <si>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</si>
  <si>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</si>
  <si>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</si>
  <si>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</si>
  <si>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</si>
  <si>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</si>
  <si>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</si>
  <si>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</si>
  <si>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</si>
  <si>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</si>
  <si>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</si>
  <si>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</si>
  <si>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</si>
  <si>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</si>
  <si>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</si>
  <si>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</si>
  <si>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</si>
  <si>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</si>
  <si>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</si>
  <si>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</si>
  <si>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</si>
  <si>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</si>
  <si>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</si>
  <si>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</si>
  <si>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</si>
  <si>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</si>
  <si>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</si>
  <si>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</si>
  <si>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</si>
  <si>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</si>
  <si>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</si>
  <si>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</si>
  <si>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</si>
  <si>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</si>
  <si>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</si>
  <si>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</si>
  <si>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</si>
  <si>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</si>
  <si>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</si>
  <si>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</si>
  <si>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</si>
  <si>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</si>
  <si>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</si>
  <si>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</si>
  <si>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</si>
  <si>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</si>
  <si>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</si>
  <si>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</si>
  <si>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</si>
  <si>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</si>
  <si>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</si>
  <si>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</si>
  <si>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</si>
  <si>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</si>
  <si>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</si>
  <si>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</si>
  <si>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</si>
  <si>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</si>
  <si>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</si>
  <si>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</si>
  <si>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</si>
  <si>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</si>
  <si>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</si>
  <si>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</si>
  <si>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</si>
  <si>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</si>
  <si>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</si>
  <si>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</si>
  <si>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</si>
  <si>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</si>
  <si>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</si>
  <si>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</si>
  <si>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</si>
  <si>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</si>
  <si>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</si>
  <si>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</si>
  <si>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</si>
  <si>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</si>
  <si>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</si>
  <si>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</si>
  <si>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</si>
  <si>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</si>
  <si>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</si>
  <si>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</si>
  <si>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</si>
  <si>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</si>
  <si>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</si>
  <si>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</si>
  <si>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</si>
  <si>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</si>
  <si>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</si>
  <si>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</si>
  <si>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</si>
  <si>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</si>
  <si>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</si>
  <si>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</si>
  <si>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</si>
  <si>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</si>
  <si>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</si>
  <si>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</si>
  <si>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</si>
  <si>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</si>
  <si>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</si>
  <si>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</si>
  <si>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</si>
  <si>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</si>
  <si>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</si>
  <si>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</si>
  <si>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</si>
  <si>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</si>
  <si>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</si>
  <si>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</si>
  <si>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</si>
  <si>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</si>
  <si>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</si>
  <si>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</si>
  <si>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</si>
  <si>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</si>
  <si>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</si>
  <si>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</si>
  <si>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</si>
  <si>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</si>
  <si>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</si>
  <si>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</si>
  <si>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</si>
  <si>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</si>
  <si>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</si>
  <si>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</si>
  <si>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</si>
  <si>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</si>
  <si>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</si>
  <si>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</si>
  <si>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</si>
  <si>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</si>
  <si>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</si>
  <si>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</si>
  <si>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</si>
  <si>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</si>
  <si>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</si>
  <si>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</si>
  <si>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</si>
  <si>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</si>
  <si>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</si>
  <si>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</si>
  <si>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</si>
  <si>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</si>
  <si>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</si>
  <si>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</si>
  <si>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</si>
  <si>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</si>
  <si>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</si>
  <si>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</si>
  <si>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</si>
  <si>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</si>
  <si>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</si>
  <si>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</si>
  <si>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</si>
  <si>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</si>
  <si>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</si>
  <si>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</si>
  <si>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</si>
  <si>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</si>
  <si>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</si>
  <si>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</si>
  <si>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</si>
  <si>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</si>
  <si>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</si>
  <si>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</si>
  <si>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</si>
  <si>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</si>
  <si>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</si>
  <si>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</si>
  <si>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</si>
  <si>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</si>
  <si>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</si>
  <si>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</si>
  <si>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</si>
  <si>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</si>
  <si>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</si>
  <si>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</si>
  <si>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</si>
  <si>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</si>
  <si>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</si>
  <si>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</si>
  <si>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</si>
  <si>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</si>
  <si>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</si>
  <si>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</si>
  <si>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</si>
  <si>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</si>
  <si>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</si>
  <si>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</si>
  <si>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</si>
  <si>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</si>
  <si>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</si>
  <si>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</si>
  <si>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</si>
  <si>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</si>
  <si>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</si>
  <si>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</si>
  <si>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</si>
  <si>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</si>
  <si>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</si>
  <si>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</si>
  <si>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</si>
  <si>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</si>
  <si>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</si>
  <si>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</si>
  <si>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</si>
  <si>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</si>
  <si>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</si>
  <si>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</si>
  <si>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</si>
  <si>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</si>
  <si>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</si>
  <si>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</si>
  <si>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</si>
  <si>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</si>
  <si>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</si>
  <si>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</si>
  <si>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</si>
  <si>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</si>
  <si>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</si>
  <si>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</si>
  <si>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</si>
  <si>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</si>
  <si>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</si>
  <si>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</si>
  <si>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</si>
  <si>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</si>
  <si>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</si>
  <si>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</si>
  <si>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</si>
  <si>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</si>
  <si>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</si>
  <si>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</si>
  <si>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</si>
  <si>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</si>
  <si>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</si>
  <si>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</si>
  <si>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</si>
  <si>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</si>
  <si>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</si>
  <si>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</si>
  <si>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</si>
  <si>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</si>
  <si>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</si>
  <si>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</si>
  <si>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</si>
  <si>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</si>
  <si>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</si>
  <si>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</si>
  <si>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</si>
  <si>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</si>
  <si>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</si>
  <si>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</si>
  <si>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</si>
  <si>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</si>
  <si>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</si>
  <si>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</si>
  <si>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</si>
  <si>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</si>
  <si>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</si>
  <si>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</si>
  <si>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</si>
  <si>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</si>
  <si>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</si>
  <si>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</si>
  <si>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</si>
  <si>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</si>
  <si>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</si>
  <si>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</si>
  <si>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</si>
  <si>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</si>
  <si>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</si>
  <si>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</si>
  <si>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</si>
  <si>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</si>
  <si>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</si>
  <si>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</si>
  <si>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</si>
  <si>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</si>
  <si>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</si>
  <si>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</si>
  <si>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</si>
  <si>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</si>
  <si>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</si>
  <si>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</si>
  <si>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</si>
  <si>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</si>
  <si>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</si>
  <si>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</si>
  <si>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</si>
  <si>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</si>
  <si>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</si>
  <si>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</si>
  <si>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</si>
  <si>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</si>
  <si>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</si>
  <si>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</si>
  <si>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</si>
  <si>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</si>
  <si>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</si>
  <si>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</si>
  <si>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</si>
  <si>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</si>
  <si>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</si>
  <si>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</si>
  <si>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</si>
  <si>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</si>
  <si>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</si>
  <si>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</si>
  <si>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</si>
  <si>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</si>
  <si>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</si>
  <si>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</si>
  <si>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</si>
  <si>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</si>
  <si>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</si>
  <si>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</si>
  <si>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</si>
  <si>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</si>
  <si>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</si>
  <si>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</si>
  <si>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</si>
  <si>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</si>
  <si>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</si>
  <si>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</si>
  <si>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</si>
  <si>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</si>
  <si>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</si>
  <si>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</si>
  <si>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</si>
  <si>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</si>
  <si>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</si>
  <si>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</si>
  <si>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</si>
  <si>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</si>
  <si>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</si>
  <si>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</si>
  <si>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</si>
  <si>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</si>
  <si>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</si>
  <si>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</si>
  <si>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</si>
  <si>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</si>
  <si>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</si>
  <si>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</si>
  <si>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</si>
  <si>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</si>
  <si>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</si>
  <si>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</si>
  <si>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</si>
  <si>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</si>
  <si>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</si>
  <si>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</si>
  <si>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</si>
  <si>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</si>
  <si>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</si>
  <si>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</si>
  <si>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</si>
  <si>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</si>
  <si>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</si>
  <si>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</si>
  <si>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</si>
  <si>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</si>
  <si>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</si>
  <si>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</si>
  <si>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</si>
  <si>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</si>
  <si>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</si>
  <si>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</si>
  <si>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</si>
  <si>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</si>
  <si>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</si>
  <si>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</si>
  <si>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</si>
  <si>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</si>
  <si>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</si>
  <si>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</si>
  <si>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</si>
  <si>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</si>
  <si>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</si>
  <si>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</si>
  <si>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</si>
  <si>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</si>
  <si>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</si>
  <si>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</si>
  <si>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</si>
  <si>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</si>
  <si>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</si>
  <si>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</si>
  <si>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</si>
  <si>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</si>
  <si>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</si>
  <si>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</si>
  <si>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</si>
  <si>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</si>
  <si>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</si>
  <si>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</si>
  <si>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</si>
  <si>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</si>
  <si>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</si>
  <si>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</si>
  <si>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</si>
  <si>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</si>
  <si>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</si>
  <si>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</si>
  <si>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</si>
  <si>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</si>
  <si>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</si>
  <si>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</si>
  <si>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</si>
  <si>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</si>
  <si>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</si>
  <si>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</si>
  <si>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</si>
  <si>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</si>
  <si>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</si>
  <si>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</si>
  <si>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</si>
  <si>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</si>
  <si>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</si>
  <si>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</si>
  <si>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</si>
  <si>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</si>
  <si>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</si>
  <si>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</si>
  <si>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</si>
  <si>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</si>
  <si>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</si>
  <si>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</si>
  <si>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</si>
  <si>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</si>
  <si>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</si>
  <si>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</si>
  <si>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</si>
  <si>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</si>
  <si>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</si>
  <si>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</si>
  <si>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</si>
  <si>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</si>
  <si>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</si>
  <si>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</si>
  <si>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</si>
  <si>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</si>
  <si>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</si>
  <si>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</si>
  <si>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</si>
  <si>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</si>
  <si>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</si>
  <si>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</si>
  <si>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</si>
  <si>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</si>
  <si>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</si>
  <si>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</si>
  <si>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</si>
  <si>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</si>
  <si>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</si>
  <si>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</si>
  <si>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</si>
  <si>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</si>
  <si>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</si>
  <si>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</si>
  <si>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</si>
  <si>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</si>
  <si>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</si>
  <si>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</si>
  <si>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</si>
  <si>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</si>
  <si>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</si>
  <si>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</si>
  <si>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</si>
  <si>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</si>
  <si>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</si>
  <si>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</si>
  <si>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</si>
  <si>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</si>
  <si>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</si>
  <si>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</si>
  <si>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</si>
  <si>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</si>
  <si>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</si>
  <si>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</si>
  <si>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</si>
  <si>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</si>
  <si>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</si>
  <si>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</si>
  <si>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</si>
  <si>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</si>
  <si>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</si>
  <si>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</si>
  <si>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</si>
  <si>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</si>
  <si>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</si>
  <si>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</si>
  <si>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</si>
  <si>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</si>
  <si>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</si>
  <si>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</si>
  <si>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</si>
  <si>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</si>
  <si>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</si>
  <si>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</si>
  <si>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</si>
  <si>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</si>
  <si>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</si>
  <si>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</si>
  <si>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</si>
  <si>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</si>
  <si>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</si>
  <si>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</si>
  <si>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</si>
  <si>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</si>
  <si>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</si>
  <si>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</si>
  <si>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</si>
  <si>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</si>
  <si>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</si>
  <si>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</si>
  <si>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</si>
  <si>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</si>
  <si>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</si>
  <si>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</si>
  <si>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</si>
  <si>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</si>
  <si>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</si>
  <si>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</si>
  <si>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</si>
  <si>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</si>
  <si>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</si>
  <si>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</si>
  <si>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</si>
  <si>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</si>
  <si>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</si>
  <si>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</si>
  <si>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</si>
  <si>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</si>
  <si>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</si>
  <si>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</si>
  <si>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</si>
  <si>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</si>
  <si>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</si>
  <si>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</si>
  <si>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</si>
  <si>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</si>
  <si>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</si>
  <si>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</si>
  <si>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</si>
  <si>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</si>
  <si>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</si>
  <si>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</si>
  <si>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</si>
  <si>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</si>
  <si>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</si>
  <si>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</si>
  <si>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</si>
  <si>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</si>
  <si>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</si>
  <si>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</si>
  <si>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</si>
  <si>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</si>
  <si>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</si>
  <si>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</si>
  <si>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</si>
  <si>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</si>
  <si>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</si>
  <si>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</si>
  <si>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</si>
  <si>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</si>
  <si>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</si>
  <si>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</si>
  <si>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</si>
  <si>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</si>
  <si>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</si>
  <si>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</si>
  <si>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</si>
  <si>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</si>
  <si>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</si>
  <si>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</si>
  <si>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</si>
  <si>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</si>
  <si>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</si>
  <si>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</si>
  <si>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</si>
  <si>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</si>
  <si>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</si>
  <si>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</si>
  <si>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</si>
  <si>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</si>
  <si>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</si>
  <si>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</si>
  <si>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</si>
  <si>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</si>
  <si>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</si>
  <si>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</si>
  <si>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</si>
  <si>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</si>
  <si>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</si>
  <si>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</si>
  <si>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</si>
  <si>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</si>
  <si>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</si>
  <si>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</si>
  <si>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</si>
  <si>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</si>
  <si>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</si>
  <si>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</si>
  <si>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</si>
  <si>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</si>
  <si>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</si>
  <si>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</si>
  <si>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</si>
  <si>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</si>
  <si>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</si>
  <si>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</si>
  <si>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</si>
  <si>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</si>
  <si>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</si>
  <si>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</si>
  <si>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</si>
  <si>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</si>
  <si>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</si>
  <si>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</si>
  <si>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</si>
  <si>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</si>
  <si>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</si>
  <si>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</si>
  <si>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</si>
  <si>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</si>
  <si>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</si>
  <si>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</si>
  <si>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</si>
  <si>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</si>
  <si>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</si>
  <si>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</si>
  <si>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</si>
  <si>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</si>
  <si>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</si>
  <si>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</si>
  <si>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</si>
  <si>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</si>
  <si>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</si>
  <si>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</si>
  <si>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</si>
  <si>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</si>
  <si>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</si>
  <si>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</si>
  <si>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</si>
  <si>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</si>
  <si>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</si>
  <si>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</si>
  <si>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</si>
  <si>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</si>
  <si>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</si>
  <si>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</si>
  <si>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</si>
  <si>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</si>
  <si>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</si>
  <si>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</si>
  <si>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</si>
  <si>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</si>
  <si>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</si>
  <si>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</si>
  <si>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</si>
  <si>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</si>
  <si>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</si>
  <si>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</si>
  <si>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</si>
  <si>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</si>
  <si>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</si>
  <si>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</si>
  <si>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</si>
  <si>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</si>
  <si>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</si>
  <si>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</si>
  <si>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</si>
  <si>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</si>
  <si>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</si>
  <si>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</si>
  <si>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</si>
  <si>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</si>
  <si>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</si>
  <si>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</si>
  <si>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</si>
  <si>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</si>
  <si>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</si>
  <si>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</si>
  <si>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</si>
  <si>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</si>
  <si>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</si>
  <si>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</si>
  <si>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</si>
  <si>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</si>
  <si>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</si>
  <si>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</si>
  <si>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</si>
  <si>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</si>
  <si>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</si>
  <si>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</si>
  <si>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</si>
  <si>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</si>
  <si>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</si>
  <si>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</si>
  <si>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</si>
  <si>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</si>
  <si>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</si>
  <si>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</si>
  <si>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</si>
  <si>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</si>
  <si>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</si>
  <si>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</si>
  <si>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</si>
  <si>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</si>
  <si>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</si>
  <si>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</si>
  <si>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</si>
  <si>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</si>
  <si>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</si>
  <si>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</si>
  <si>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</si>
  <si>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</si>
  <si>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</si>
  <si>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</si>
  <si>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</si>
  <si>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</si>
  <si>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</si>
  <si>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</si>
  <si>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</si>
  <si>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</si>
  <si>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</si>
  <si>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</si>
  <si>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</si>
  <si>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</si>
  <si>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</si>
  <si>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</si>
  <si>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</si>
  <si>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</si>
  <si>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</si>
  <si>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</si>
  <si>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</si>
  <si>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</si>
  <si>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</si>
  <si>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</si>
  <si>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</si>
  <si>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</si>
  <si>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</si>
  <si>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</si>
  <si>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</si>
  <si>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</si>
  <si>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</si>
  <si>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</si>
  <si>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</si>
  <si>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</si>
  <si>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</si>
  <si>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</si>
  <si>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</si>
  <si>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</si>
  <si>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</si>
  <si>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</si>
  <si>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</si>
  <si>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</si>
  <si>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</si>
  <si>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</si>
  <si>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</si>
  <si>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</si>
  <si>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</si>
  <si>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</si>
  <si>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</si>
  <si>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</si>
  <si>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</si>
  <si>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</si>
  <si>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</si>
  <si>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</si>
  <si>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</si>
  <si>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</si>
  <si>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</si>
  <si>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</si>
  <si>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</si>
  <si>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</si>
  <si>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</si>
  <si>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</si>
  <si>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</si>
  <si>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</si>
  <si>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</si>
  <si>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</si>
  <si>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</si>
  <si>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</si>
  <si>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</si>
  <si>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</si>
  <si>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</si>
  <si>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</si>
  <si>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</si>
  <si>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</si>
  <si>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</si>
  <si>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</si>
  <si>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</si>
  <si>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</si>
  <si>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</si>
  <si>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</si>
  <si>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</si>
  <si>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</si>
  <si>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</si>
  <si>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</si>
  <si>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</si>
  <si>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</si>
  <si>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</si>
  <si>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</si>
  <si>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</si>
  <si>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</si>
  <si>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</si>
  <si>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</si>
  <si>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</si>
  <si>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</si>
  <si>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</si>
  <si>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</si>
  <si>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</si>
  <si>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</si>
  <si>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</si>
  <si>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</si>
  <si>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</si>
  <si>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</si>
  <si>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</si>
  <si>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</si>
  <si>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</si>
  <si>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</si>
  <si>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</si>
  <si>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</si>
  <si>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</si>
  <si>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</si>
  <si>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</si>
  <si>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</si>
  <si>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</si>
  <si>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</si>
  <si>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</si>
  <si>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</si>
  <si>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</si>
  <si>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</si>
  <si>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</si>
  <si>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</si>
  <si>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</si>
  <si>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</si>
  <si>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</si>
  <si>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</si>
  <si>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</si>
  <si>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</si>
  <si>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</si>
  <si>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</si>
  <si>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</si>
  <si>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</si>
  <si>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</si>
  <si>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</si>
  <si>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</si>
  <si>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</si>
  <si>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</si>
  <si>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</si>
  <si>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</si>
  <si>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</si>
  <si>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</si>
  <si>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</si>
  <si>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</si>
  <si>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</si>
  <si>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</si>
  <si>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</si>
  <si>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</si>
  <si>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</si>
  <si>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</si>
  <si>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</si>
  <si>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</si>
  <si>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</si>
  <si>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</si>
  <si>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</si>
  <si>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</si>
  <si>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</si>
  <si>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</si>
  <si>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</si>
  <si>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</si>
  <si>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</si>
  <si>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</si>
  <si>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</si>
  <si>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</si>
  <si>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</si>
  <si>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</si>
  <si>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</si>
  <si>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</si>
  <si>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</si>
  <si>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</si>
  <si>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</si>
  <si>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</si>
  <si>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</si>
  <si>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</si>
  <si>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</si>
  <si>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</si>
  <si>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</si>
  <si>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</si>
  <si>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</si>
  <si>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</si>
  <si>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</si>
  <si>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</si>
  <si>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</si>
  <si>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</si>
  <si>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</si>
  <si>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</si>
  <si>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</si>
  <si>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</si>
  <si>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</si>
  <si>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</si>
  <si>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</si>
  <si>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</si>
  <si>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</si>
  <si>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</si>
  <si>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</si>
  <si>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</si>
  <si>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</si>
  <si>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</si>
  <si>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</si>
  <si>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</si>
  <si>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</si>
  <si>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</si>
  <si>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</si>
  <si>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</si>
  <si>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</si>
  <si>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</si>
  <si>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</si>
  <si>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</si>
  <si>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</si>
  <si>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</si>
  <si>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</si>
  <si>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</si>
  <si>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</si>
  <si>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</si>
  <si>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</si>
  <si>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</si>
  <si>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</si>
  <si>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</si>
  <si>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</si>
  <si>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</si>
  <si>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</si>
  <si>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</si>
  <si>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</si>
  <si>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</si>
  <si>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</si>
  <si>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</si>
  <si>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</si>
  <si>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</si>
  <si>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</si>
  <si>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</si>
  <si>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</si>
  <si>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</si>
  <si>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</si>
  <si>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</si>
  <si>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</si>
  <si>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</si>
  <si>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</si>
  <si>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</si>
  <si>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</si>
  <si>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</si>
  <si>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</si>
  <si>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</si>
  <si>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</si>
  <si>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</si>
  <si>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</si>
  <si>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</si>
  <si>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</si>
  <si>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</si>
  <si>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</si>
  <si>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</si>
  <si>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</si>
  <si>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</si>
  <si>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</si>
  <si>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</si>
  <si>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</si>
  <si>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</si>
  <si>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</si>
  <si>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</si>
  <si>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</si>
  <si>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</si>
  <si>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</si>
  <si>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</si>
  <si>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</si>
  <si>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</si>
  <si>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</si>
  <si>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</si>
  <si>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</si>
  <si>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</si>
  <si>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</si>
  <si>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</si>
  <si>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</si>
  <si>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</si>
  <si>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</si>
  <si>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</si>
  <si>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</si>
  <si>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</si>
  <si>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</si>
  <si>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</si>
  <si>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</si>
  <si>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</si>
  <si>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</si>
  <si>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</si>
  <si>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</si>
  <si>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</si>
  <si>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</si>
  <si>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</si>
  <si>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</si>
  <si>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</si>
  <si>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</si>
  <si>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</si>
  <si>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</si>
  <si>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</si>
  <si>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</si>
  <si>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</si>
  <si>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</si>
  <si>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</si>
  <si>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</si>
  <si>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</si>
  <si>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</si>
  <si>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</si>
  <si>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</si>
  <si>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</si>
  <si>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</si>
  <si>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</si>
  <si>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</si>
  <si>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</si>
  <si>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</si>
  <si>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</si>
  <si>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</si>
  <si>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</si>
  <si>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</si>
  <si>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</si>
  <si>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</si>
  <si>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</si>
  <si>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</si>
  <si>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</si>
  <si>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</si>
  <si>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</si>
  <si>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</si>
  <si>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</si>
  <si>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</si>
  <si>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</si>
  <si>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</si>
  <si>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</si>
  <si>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</si>
  <si>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</si>
  <si>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</si>
  <si>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</si>
  <si>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</si>
  <si>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</si>
  <si>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</si>
  <si>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</si>
  <si>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</si>
  <si>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</si>
  <si>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</si>
  <si>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</si>
  <si>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</si>
  <si>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</si>
  <si>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</si>
  <si>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</si>
  <si>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</si>
  <si>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</si>
  <si>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</si>
  <si>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</si>
  <si>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</si>
  <si>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</si>
  <si>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</si>
  <si>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</si>
  <si>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</si>
  <si>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</si>
  <si>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</si>
  <si>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</si>
  <si>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</si>
  <si>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</si>
  <si>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</si>
  <si>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</si>
  <si>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</si>
  <si>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</si>
  <si>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</si>
  <si>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</si>
  <si>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</si>
  <si>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</si>
  <si>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</si>
  <si>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</si>
  <si>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</si>
  <si>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</si>
  <si>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</si>
  <si>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</si>
  <si>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</si>
  <si>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</si>
  <si>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</si>
  <si>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</si>
  <si>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</si>
  <si>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</si>
  <si>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</si>
  <si>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</si>
  <si>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</si>
  <si>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</si>
  <si>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</si>
  <si>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</si>
  <si>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</si>
  <si>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</si>
  <si>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</si>
  <si>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</si>
  <si>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</si>
  <si>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</si>
  <si>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</si>
  <si>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</si>
  <si>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</si>
  <si>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</si>
  <si>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</si>
  <si>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</si>
  <si>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</si>
  <si>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</si>
  <si>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</si>
  <si>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</si>
  <si>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</si>
  <si>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</si>
  <si>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</si>
  <si>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</si>
  <si>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</si>
  <si>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</si>
  <si>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</si>
  <si>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</si>
  <si>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</si>
  <si>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</si>
  <si>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</si>
  <si>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</si>
  <si>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</si>
  <si>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</si>
  <si>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</si>
  <si>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</si>
  <si>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</si>
  <si>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</si>
  <si>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</si>
  <si>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</si>
  <si>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</si>
  <si>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</si>
  <si>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</si>
  <si>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</si>
  <si>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</si>
  <si>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</si>
  <si>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</si>
  <si>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</si>
  <si>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</si>
  <si>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</si>
  <si>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</si>
  <si>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</si>
  <si>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</si>
  <si>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</si>
  <si>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</si>
  <si>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</si>
  <si>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</si>
  <si>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</si>
  <si>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</si>
  <si>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</si>
  <si>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</si>
  <si>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</si>
  <si>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</si>
  <si>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</si>
  <si>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</si>
  <si>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</si>
  <si>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</si>
  <si>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</si>
  <si>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</si>
  <si>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</si>
  <si>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</si>
  <si>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</si>
  <si>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</si>
  <si>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</si>
  <si>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</si>
  <si>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</si>
  <si>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</si>
  <si>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</si>
  <si>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</si>
  <si>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</si>
  <si>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</si>
  <si>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</si>
  <si>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</si>
  <si>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</si>
  <si>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</si>
  <si>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</si>
  <si>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</si>
  <si>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</si>
  <si>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</si>
  <si>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</si>
  <si>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</si>
  <si>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</si>
  <si>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</si>
  <si>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</si>
  <si>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</si>
  <si>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</si>
  <si>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</si>
  <si>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</si>
  <si>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</si>
  <si>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</si>
  <si>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</si>
  <si>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</si>
  <si>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</si>
  <si>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</si>
  <si>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</si>
  <si>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</si>
  <si>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</si>
  <si>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</si>
  <si>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</si>
  <si>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</si>
  <si>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</si>
  <si>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</si>
  <si>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</si>
  <si>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</si>
  <si>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</si>
  <si>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</si>
  <si>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</si>
  <si>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</si>
  <si>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</si>
  <si>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</si>
  <si>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</si>
  <si>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</si>
  <si>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</si>
  <si>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</si>
  <si>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</si>
  <si>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</si>
  <si>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</si>
  <si>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</si>
  <si>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</si>
  <si>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</si>
  <si>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</si>
  <si>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</si>
  <si>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</si>
  <si>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</si>
  <si>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</si>
  <si>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</si>
  <si>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</si>
  <si>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</si>
  <si>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</si>
  <si>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</si>
  <si>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</si>
  <si>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</si>
  <si>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</si>
  <si>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</si>
  <si>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</si>
  <si>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</si>
  <si>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</si>
  <si>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</si>
  <si>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</si>
  <si>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</si>
  <si>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</si>
  <si>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</si>
  <si>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</si>
  <si>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</si>
  <si>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</si>
  <si>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</si>
  <si>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</si>
  <si>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</si>
  <si>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</si>
  <si>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</si>
  <si>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</si>
  <si>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</si>
  <si>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</si>
  <si>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</si>
  <si>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</si>
  <si>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</si>
  <si>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</si>
  <si>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</si>
  <si>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</si>
  <si>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</si>
  <si>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</si>
  <si>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</si>
  <si>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</si>
  <si>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</si>
  <si>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</si>
  <si>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</si>
  <si>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</si>
  <si>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</si>
  <si>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</si>
  <si>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</si>
  <si>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</si>
  <si>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</si>
  <si>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</si>
  <si>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</si>
  <si>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</si>
  <si>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</si>
  <si>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</si>
  <si>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</si>
  <si>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</si>
  <si>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</si>
  <si>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</si>
  <si>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</si>
  <si>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</si>
  <si>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</si>
  <si>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</si>
  <si>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</si>
  <si>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</si>
  <si>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</si>
  <si>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</si>
  <si>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</si>
  <si>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</si>
  <si>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</si>
  <si>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</si>
  <si>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</si>
  <si>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</si>
  <si>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</si>
  <si>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</si>
  <si>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</si>
  <si>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</si>
  <si>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</si>
  <si>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</si>
  <si>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</si>
  <si>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</si>
  <si>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</si>
  <si>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</si>
  <si>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</si>
  <si>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</si>
  <si>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</si>
  <si>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</si>
  <si>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</si>
  <si>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</si>
  <si>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</si>
  <si>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</si>
  <si>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</si>
  <si>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</si>
  <si>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</si>
  <si>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</si>
  <si>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</si>
  <si>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</si>
  <si>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</si>
  <si>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</si>
  <si>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</si>
  <si>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</si>
  <si>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</si>
  <si>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</si>
  <si>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</si>
  <si>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</si>
  <si>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</si>
  <si>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</si>
  <si>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</si>
  <si>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</si>
  <si>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</si>
  <si>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</si>
  <si>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</si>
  <si>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</si>
  <si>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</si>
  <si>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</si>
  <si>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</si>
  <si>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</si>
  <si>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</si>
  <si>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</si>
  <si>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</si>
  <si>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</si>
  <si>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</si>
  <si>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</si>
  <si>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</si>
  <si>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</si>
  <si>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</si>
  <si>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</si>
  <si>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</si>
  <si>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</si>
  <si>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</si>
  <si>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</si>
  <si>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</si>
  <si>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</si>
  <si>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</si>
  <si>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</si>
  <si>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</si>
  <si>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</si>
  <si>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</si>
  <si>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</si>
  <si>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</si>
  <si>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</si>
  <si>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</si>
  <si>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</si>
  <si>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</si>
  <si>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</si>
  <si>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</si>
  <si>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</si>
  <si>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</si>
  <si>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</si>
  <si>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</si>
  <si>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</si>
  <si>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</si>
  <si>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</si>
  <si>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</si>
  <si>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</si>
  <si>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</si>
  <si>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</si>
  <si>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</si>
  <si>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</si>
  <si>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</si>
  <si>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</si>
  <si>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</si>
  <si>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</si>
  <si>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</si>
  <si>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</si>
  <si>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</si>
  <si>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</si>
  <si>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</si>
  <si>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</si>
  <si>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</si>
  <si>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</si>
  <si>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</si>
  <si>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</si>
  <si>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</si>
  <si>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</si>
  <si>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</si>
  <si>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</si>
  <si>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</si>
  <si>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</si>
  <si>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</si>
  <si>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</si>
  <si>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</si>
  <si>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</si>
  <si>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</si>
  <si>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</si>
  <si>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</si>
  <si>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</si>
  <si>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</si>
  <si>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</si>
  <si>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</si>
  <si>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</si>
  <si>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</si>
  <si>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</si>
  <si>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</si>
  <si>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U.3.3/1</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</si>
  <si>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</si>
  <si>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</si>
  <si>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</si>
  <si>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</si>
  <si>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</si>
  <si>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</si>
  <si>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</si>
  <si>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</si>
  <si>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</si>
  <si>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</si>
  <si>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</si>
  <si>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</si>
  <si>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</si>
  <si>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</si>
  <si>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</si>
  <si>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</si>
  <si>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</si>
  <si>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</si>
  <si>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</si>
  <si>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</si>
  <si>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</si>
  <si>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</si>
  <si>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</si>
  <si>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</si>
  <si>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</si>
  <si>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</si>
  <si>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</si>
  <si>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</si>
  <si>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</si>
  <si>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</si>
  <si>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</si>
  <si>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</si>
  <si>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</si>
  <si>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</si>
  <si>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</si>
  <si>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</si>
  <si>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</si>
  <si>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</si>
  <si>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</si>
  <si>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</si>
  <si>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</si>
  <si>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</si>
  <si>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</si>
  <si>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</si>
  <si>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</si>
  <si>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</si>
  <si>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</si>
  <si>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</si>
  <si>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</si>
  <si>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</si>
  <si>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</si>
  <si>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</si>
  <si>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</si>
  <si>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</si>
  <si>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</si>
  <si>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</si>
  <si>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</si>
  <si>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</si>
  <si>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</si>
  <si>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</si>
  <si>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</si>
  <si>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</si>
  <si>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</si>
  <si>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</si>
  <si>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</si>
  <si>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</si>
  <si>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</si>
  <si>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</si>
  <si>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</si>
  <si>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</si>
  <si>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</si>
  <si>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</si>
  <si>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</si>
  <si>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</si>
  <si>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</si>
  <si>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</si>
  <si>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</si>
  <si>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</si>
  <si>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</si>
  <si>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</si>
  <si>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</si>
  <si>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</si>
  <si>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</si>
  <si>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</si>
  <si>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</si>
  <si>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</si>
  <si>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</si>
  <si>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</si>
  <si>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</si>
  <si>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</si>
  <si>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</si>
  <si>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</si>
  <si>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</si>
  <si>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</si>
  <si>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</si>
  <si>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</si>
  <si>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</si>
  <si>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</si>
  <si>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</si>
  <si>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</si>
  <si>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</si>
  <si>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</si>
  <si>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</si>
  <si>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</si>
  <si>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</si>
  <si>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</si>
  <si>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</si>
  <si>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</si>
  <si>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</si>
  <si>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</si>
  <si>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</si>
  <si>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</si>
  <si>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</si>
  <si>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</si>
  <si>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</si>
  <si>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</si>
  <si>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</si>
  <si>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</si>
  <si>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</si>
  <si>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</si>
  <si>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</si>
  <si>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</si>
  <si>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</si>
  <si>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</si>
  <si>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</si>
  <si>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</si>
  <si>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</si>
  <si>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</si>
  <si>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</si>
  <si>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</si>
  <si>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</si>
  <si>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</si>
  <si>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</si>
  <si>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</si>
  <si>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</si>
  <si>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</si>
  <si>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</si>
  <si>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</si>
  <si>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</si>
  <si>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</si>
  <si>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</si>
  <si>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</si>
  <si>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</si>
  <si>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</si>
  <si>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</si>
  <si>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</si>
  <si>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</si>
  <si>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</si>
  <si>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</si>
  <si>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</si>
  <si>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</si>
  <si>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</si>
  <si>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</si>
  <si>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</si>
  <si>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</si>
  <si>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</si>
  <si>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</si>
  <si>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</si>
  <si>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</si>
  <si>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</si>
  <si>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</si>
  <si>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</si>
  <si>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</si>
  <si>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</si>
  <si>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</si>
  <si>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</si>
  <si>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</si>
  <si>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</si>
  <si>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</si>
  <si>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</si>
  <si>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</si>
  <si>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</si>
  <si>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</si>
  <si>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</si>
  <si>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</si>
  <si>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</si>
  <si>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</si>
  <si>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</si>
  <si>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</si>
  <si>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</si>
  <si>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</si>
  <si>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</si>
  <si>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</si>
  <si>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</si>
  <si>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</si>
  <si>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</si>
  <si>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</si>
  <si>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</si>
  <si>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</si>
  <si>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</si>
  <si>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</si>
  <si>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</si>
  <si>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</si>
  <si>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</si>
  <si>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</si>
  <si>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</si>
  <si>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</si>
  <si>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</si>
  <si>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</si>
  <si>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</si>
  <si>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</si>
  <si>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</si>
  <si>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</si>
  <si>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</si>
  <si>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</si>
  <si>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</si>
  <si>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</si>
  <si>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</si>
  <si>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</si>
  <si>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</si>
  <si>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</si>
  <si>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</si>
  <si>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</si>
  <si>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</si>
  <si>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</si>
  <si>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</si>
  <si>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</si>
  <si>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</si>
  <si>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</si>
  <si>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</si>
  <si>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</si>
  <si>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</si>
  <si>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</si>
  <si>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</si>
  <si>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</si>
  <si>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</si>
  <si>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</si>
  <si>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</si>
  <si>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</si>
  <si>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</si>
  <si>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</si>
  <si>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</si>
  <si>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</si>
  <si>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</si>
  <si>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</si>
  <si>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</si>
  <si>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</si>
  <si>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</si>
  <si>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</si>
  <si>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</si>
  <si>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</si>
  <si>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</si>
  <si>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</si>
  <si>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</si>
  <si>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</si>
  <si>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</si>
  <si>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</si>
  <si>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</si>
  <si>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</si>
  <si>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</si>
  <si>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</si>
  <si>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</si>
  <si>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</si>
  <si>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</si>
  <si>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</si>
  <si>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</si>
  <si>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</si>
  <si>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</si>
  <si>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</si>
  <si>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</si>
  <si>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</si>
  <si>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</si>
  <si>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</si>
  <si>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</si>
  <si>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</si>
  <si>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</si>
  <si>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</si>
  <si>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</si>
  <si>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</si>
  <si>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</si>
  <si>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</si>
  <si>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</si>
  <si>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</si>
  <si>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</si>
  <si>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</si>
  <si>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</si>
  <si>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</si>
  <si>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</si>
  <si>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</si>
  <si>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</si>
  <si>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</si>
  <si>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</si>
  <si>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</si>
  <si>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</si>
  <si>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</si>
  <si>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</si>
  <si>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</si>
  <si>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</si>
  <si>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</si>
  <si>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</si>
  <si>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</si>
  <si>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</si>
  <si>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</si>
  <si>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</si>
  <si>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</si>
  <si>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</si>
  <si>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</si>
  <si>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</si>
  <si>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</si>
  <si>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</si>
  <si>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</si>
  <si>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</si>
  <si>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</si>
  <si>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</si>
  <si>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</si>
  <si>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</si>
  <si>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</si>
  <si>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</si>
  <si>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</si>
  <si>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</si>
  <si>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</si>
  <si>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</si>
  <si>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</si>
  <si>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</si>
  <si>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</si>
  <si>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</si>
  <si>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</si>
  <si>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</si>
  <si>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</si>
  <si>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</si>
  <si>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</si>
  <si>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</si>
  <si>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</si>
  <si>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</si>
  <si>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</si>
  <si>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</si>
  <si>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</si>
  <si>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</si>
  <si>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</si>
  <si>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</si>
  <si>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</si>
  <si>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</si>
  <si>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</si>
  <si>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</si>
  <si>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</si>
  <si>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</si>
  <si>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</si>
  <si>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</si>
  <si>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</si>
  <si>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</si>
  <si>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</si>
  <si>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</si>
  <si>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</si>
  <si>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</si>
  <si>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</si>
  <si>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</si>
  <si>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</si>
  <si>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</si>
  <si>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</si>
  <si>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</si>
  <si>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</si>
  <si>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</si>
  <si>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</si>
  <si>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</si>
  <si>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</si>
  <si>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</si>
  <si>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</si>
  <si>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</si>
  <si>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</si>
  <si>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</si>
  <si>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</si>
  <si>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</si>
  <si>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</si>
  <si>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</si>
  <si>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</si>
  <si>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</si>
  <si>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</si>
  <si>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</si>
  <si>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</si>
  <si>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</si>
  <si>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</si>
  <si>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</si>
  <si>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</si>
  <si>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</si>
  <si>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</si>
  <si>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</si>
  <si>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</si>
  <si>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</si>
  <si>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</si>
  <si>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</si>
  <si>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</si>
  <si>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</si>
  <si>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</si>
  <si>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</si>
  <si>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</si>
  <si>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</si>
  <si>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</si>
  <si>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</si>
  <si>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</si>
  <si>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</si>
  <si>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</si>
  <si>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</si>
  <si>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</si>
  <si>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</si>
  <si>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</si>
  <si>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</si>
  <si>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</si>
  <si>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</si>
  <si>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</si>
  <si>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</si>
  <si>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</si>
  <si>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</si>
  <si>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</si>
  <si>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</si>
  <si>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</si>
  <si>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</si>
  <si>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</si>
  <si>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</si>
  <si>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</si>
  <si>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</si>
  <si>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</si>
  <si>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</si>
  <si>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</si>
  <si>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</si>
  <si>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</si>
  <si>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</si>
  <si>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</si>
  <si>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</si>
  <si>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</si>
  <si>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</si>
  <si>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</si>
  <si>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</si>
  <si>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</si>
  <si>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</si>
  <si>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</si>
  <si>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</si>
  <si>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</si>
  <si>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</si>
  <si>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</si>
  <si>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</si>
  <si>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</si>
  <si>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</si>
  <si>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</si>
  <si>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</si>
  <si>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</si>
  <si>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</si>
  <si>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</si>
  <si>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</si>
  <si>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</si>
  <si>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</si>
  <si>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</si>
  <si>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</si>
  <si>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</si>
  <si>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</si>
  <si>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</si>
  <si>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</si>
  <si>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</si>
  <si>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</si>
  <si>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</si>
  <si>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</si>
  <si>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</si>
  <si>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</si>
  <si>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</si>
  <si>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</si>
  <si>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</si>
  <si>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</si>
  <si>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</si>
  <si>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</si>
  <si>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</si>
  <si>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</si>
  <si>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</si>
  <si>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</si>
  <si>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</si>
  <si>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</si>
  <si>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</si>
  <si>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</si>
  <si>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</si>
  <si>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</si>
  <si>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</si>
  <si>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</si>
  <si>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</si>
  <si>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</si>
  <si>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</si>
  <si>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</si>
  <si>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</si>
  <si>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</si>
  <si>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</si>
  <si>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</si>
  <si>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</si>
  <si>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</si>
  <si>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</si>
  <si>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</si>
  <si>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</si>
  <si>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</si>
  <si>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</si>
  <si>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</si>
  <si>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</si>
  <si>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</si>
  <si>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</si>
  <si>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</si>
  <si>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</si>
  <si>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</si>
  <si>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</si>
  <si>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</si>
  <si>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</si>
  <si>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</si>
  <si>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</si>
  <si>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</si>
  <si>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</si>
  <si>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</si>
  <si>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</si>
  <si>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</si>
  <si>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</si>
  <si>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</si>
  <si>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</si>
  <si>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</si>
  <si>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</si>
  <si>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</si>
  <si>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</si>
  <si>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</si>
  <si>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</si>
  <si>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</si>
  <si>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</si>
  <si>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</si>
  <si>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</si>
  <si>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</si>
  <si>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</si>
  <si>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</si>
  <si>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</si>
  <si>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</si>
  <si>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</si>
  <si>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</si>
  <si>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</si>
  <si>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</si>
  <si>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</si>
  <si>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</si>
  <si>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</si>
  <si>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</si>
  <si>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</si>
  <si>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</si>
  <si>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</si>
  <si>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</si>
  <si>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</si>
  <si>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</si>
  <si>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</si>
  <si>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</si>
  <si>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</si>
  <si>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</si>
  <si>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</si>
  <si>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</si>
  <si>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</si>
  <si>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</si>
  <si>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</si>
  <si>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</si>
  <si>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</si>
  <si>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</si>
  <si>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</si>
  <si>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</si>
  <si>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</si>
  <si>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</si>
  <si>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</si>
  <si>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</si>
  <si>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</si>
  <si>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</si>
  <si>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</si>
  <si>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</si>
  <si>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</si>
  <si>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</si>
  <si>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</si>
  <si>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</si>
  <si>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</si>
  <si>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</si>
  <si>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</si>
  <si>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</si>
  <si>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</si>
  <si>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</si>
  <si>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</si>
  <si>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</si>
  <si>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</si>
  <si>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</si>
  <si>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</si>
  <si>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</si>
  <si>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</si>
  <si>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</si>
  <si>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</si>
  <si>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</si>
  <si>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</si>
  <si>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</si>
  <si>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</si>
  <si>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</si>
  <si>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Uzbūvēta jauna ēka - sporta manēža pie Tukuma 2.vidusskolas</t>
  </si>
  <si>
    <t xml:space="preserve">Piepūšamās futbola halles būvniecība Tukumā </t>
  </si>
  <si>
    <t>U.1.2/11</t>
  </si>
  <si>
    <t>SIA STIGA RM ziedojums 2022</t>
  </si>
  <si>
    <t>privāts 70 000</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</si>
  <si>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</si>
  <si>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</si>
  <si>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</si>
  <si>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</si>
  <si>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</si>
  <si>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</si>
  <si>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</si>
  <si>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</si>
  <si>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</si>
  <si>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</si>
  <si>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</si>
  <si>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</si>
  <si>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</si>
  <si>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</si>
  <si>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</si>
  <si>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</si>
  <si>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</si>
  <si>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</si>
  <si>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</si>
  <si>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</si>
  <si>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</si>
  <si>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</si>
  <si>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</si>
  <si>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</si>
  <si>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</si>
  <si>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</si>
  <si>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</si>
  <si>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</si>
  <si>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</si>
  <si>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</si>
  <si>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</si>
  <si>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</si>
  <si>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</si>
  <si>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</si>
  <si>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</si>
  <si>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</si>
  <si>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</si>
  <si>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</si>
  <si>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</si>
  <si>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</si>
  <si>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</si>
  <si>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</si>
  <si>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</si>
  <si>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</si>
  <si>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</si>
  <si>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</si>
  <si>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</si>
  <si>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</si>
  <si>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</si>
  <si>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</si>
  <si>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</si>
  <si>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</si>
  <si>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</si>
  <si>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</si>
  <si>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</si>
  <si>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</si>
  <si>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</si>
  <si>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</si>
  <si>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</si>
  <si>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</si>
  <si>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</si>
  <si>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</si>
  <si>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</si>
  <si>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</si>
  <si>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</si>
  <si>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</si>
  <si>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</si>
  <si>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</si>
  <si>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</si>
  <si>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</si>
  <si>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</si>
  <si>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</si>
  <si>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</si>
  <si>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</si>
  <si>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</si>
  <si>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</si>
  <si>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</si>
  <si>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</si>
  <si>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</si>
  <si>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</si>
  <si>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</si>
  <si>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</si>
  <si>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</si>
  <si>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</si>
  <si>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</si>
  <si>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</si>
  <si>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</si>
  <si>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</si>
  <si>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</si>
  <si>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</si>
  <si>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</si>
  <si>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</si>
  <si>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</si>
  <si>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</si>
  <si>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</si>
  <si>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</si>
  <si>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</si>
  <si>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</si>
  <si>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</si>
  <si>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</si>
  <si>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</si>
  <si>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</si>
  <si>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</si>
  <si>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</si>
  <si>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</si>
  <si>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</si>
  <si>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</si>
  <si>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</si>
  <si>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</si>
  <si>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</si>
  <si>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</si>
  <si>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</si>
  <si>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</si>
  <si>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</si>
  <si>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</si>
  <si>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</si>
  <si>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</si>
  <si>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</si>
  <si>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</si>
  <si>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</si>
  <si>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</si>
  <si>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</si>
  <si>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</si>
  <si>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</si>
  <si>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</si>
  <si>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</si>
  <si>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</si>
  <si>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</si>
  <si>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</si>
  <si>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</si>
  <si>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</si>
  <si>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</si>
  <si>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</si>
  <si>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</si>
  <si>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</si>
  <si>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</si>
  <si>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</si>
  <si>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</si>
  <si>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</si>
  <si>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</si>
  <si>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</si>
  <si>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</si>
  <si>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</si>
  <si>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</si>
  <si>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</si>
  <si>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</si>
  <si>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</si>
  <si>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</si>
  <si>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</si>
  <si>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</si>
  <si>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</si>
  <si>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</si>
  <si>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</si>
  <si>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</si>
  <si>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</si>
  <si>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</si>
  <si>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</si>
  <si>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</si>
  <si>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</si>
  <si>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</si>
  <si>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</si>
  <si>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</si>
  <si>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</si>
  <si>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</si>
  <si>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</si>
  <si>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</si>
  <si>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</si>
  <si>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</si>
  <si>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</si>
  <si>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</si>
  <si>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</si>
  <si>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</si>
  <si>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</si>
  <si>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</si>
  <si>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</si>
  <si>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</si>
  <si>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</si>
  <si>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</si>
  <si>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</si>
  <si>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</si>
  <si>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</si>
  <si>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</si>
  <si>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</si>
  <si>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</si>
  <si>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</si>
  <si>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</si>
  <si>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</si>
  <si>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</si>
  <si>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</si>
  <si>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</si>
  <si>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</si>
  <si>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</si>
  <si>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</si>
  <si>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</si>
  <si>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</si>
  <si>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</si>
  <si>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</si>
  <si>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</si>
  <si>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</si>
  <si>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</si>
  <si>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</si>
  <si>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</si>
  <si>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</si>
  <si>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</si>
  <si>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</si>
  <si>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</si>
  <si>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</si>
  <si>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</si>
  <si>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</si>
  <si>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</si>
  <si>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</si>
  <si>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</si>
  <si>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</si>
  <si>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</si>
  <si>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</si>
  <si>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</si>
  <si>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</si>
  <si>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</si>
  <si>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</si>
  <si>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</si>
  <si>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</si>
  <si>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</si>
  <si>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</si>
  <si>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</si>
  <si>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</si>
  <si>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</si>
  <si>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</si>
  <si>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</si>
  <si>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</si>
  <si>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</si>
  <si>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</si>
  <si>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</si>
  <si>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U.7.2/47</t>
  </si>
  <si>
    <t>Gājēju ceļa un apgaismojuma izbūve Sātu ciemā Irlavas pagastā</t>
  </si>
  <si>
    <t>Gājēju ceļa izbūve Slampes pagastā</t>
  </si>
  <si>
    <t>Gājēju ceļa izbūve Džūkstes pagastā</t>
  </si>
  <si>
    <t>Gājēju ceļa izbūve Jaunpilī no Jaunpils pienotavas līdz Medulājiem</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</si>
  <si>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</si>
  <si>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</si>
  <si>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</si>
  <si>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</si>
  <si>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</si>
  <si>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</si>
  <si>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</si>
  <si>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</si>
  <si>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</si>
  <si>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</si>
  <si>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</si>
  <si>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</si>
  <si>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Velo maršrutu izveide un velo un gājēju ceļu infrastruktūras attīstība Tukuma novadā</t>
  </si>
  <si>
    <t>U.7.2/48</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</si>
  <si>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</si>
  <si>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</si>
  <si>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</si>
  <si>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</si>
  <si>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</si>
  <si>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</si>
  <si>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</si>
  <si>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</si>
  <si>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</si>
  <si>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</si>
  <si>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</si>
  <si>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</si>
  <si>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</si>
  <si>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</si>
  <si>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</si>
  <si>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</si>
  <si>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</si>
  <si>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</si>
  <si>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</si>
  <si>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</si>
  <si>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</si>
  <si>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Fīrekera gātes izveide pie luterāņu baznīcas Tukuma vecpilsētā</t>
  </si>
  <si>
    <t>U.2.1/30</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</si>
  <si>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</si>
  <si>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</si>
  <si>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</si>
  <si>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</si>
  <si>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</si>
  <si>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</si>
  <si>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</si>
  <si>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</si>
  <si>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</si>
  <si>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</si>
  <si>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</si>
  <si>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</si>
  <si>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</si>
  <si>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</si>
  <si>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</si>
  <si>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</si>
  <si>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</si>
  <si>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</si>
  <si>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</si>
  <si>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</si>
  <si>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</si>
  <si>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</si>
  <si>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</si>
  <si>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</si>
  <si>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</si>
  <si>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</si>
  <si>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</si>
  <si>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</si>
  <si>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</si>
  <si>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</si>
  <si>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</si>
  <si>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</si>
  <si>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</si>
  <si>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</si>
  <si>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</si>
  <si>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</si>
  <si>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</si>
  <si>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</si>
  <si>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</si>
  <si>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</si>
  <si>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</si>
  <si>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</si>
  <si>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</si>
  <si>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</si>
  <si>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</si>
  <si>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</si>
  <si>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</si>
  <si>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</si>
  <si>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</si>
  <si>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</si>
  <si>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</si>
  <si>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</si>
  <si>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</si>
  <si>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 xml:space="preserve">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 </t>
  </si>
  <si>
    <t>Šlokenbekas muižas saliņas labiekārtošana pie Slocenes upes</t>
  </si>
  <si>
    <t>Labiekārtota muižas saliņa pie Slocenes upes, izveidojot vietu laulību ceremonijām, nelieliem brīvdabas koncertiem.</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</si>
  <si>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</si>
  <si>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</si>
  <si>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</si>
  <si>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</si>
  <si>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</si>
  <si>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</si>
  <si>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</si>
  <si>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</si>
  <si>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</si>
  <si>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</si>
  <si>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</si>
  <si>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</si>
  <si>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</si>
  <si>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</si>
  <si>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</si>
  <si>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</si>
  <si>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</si>
  <si>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</si>
  <si>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</si>
  <si>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</si>
  <si>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</si>
  <si>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</si>
  <si>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</si>
  <si>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</si>
  <si>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</si>
  <si>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</si>
  <si>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</si>
  <si>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</si>
  <si>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</si>
  <si>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</si>
  <si>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</si>
  <si>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</si>
  <si>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</si>
  <si>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</si>
  <si>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</si>
  <si>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</si>
  <si>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</si>
  <si>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</si>
  <si>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</si>
  <si>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</si>
  <si>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</si>
  <si>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</si>
  <si>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</si>
  <si>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</si>
  <si>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</si>
  <si>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</si>
  <si>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</si>
  <si>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</si>
  <si>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</si>
  <si>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</si>
  <si>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</si>
  <si>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</si>
  <si>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</si>
  <si>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</si>
  <si>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</si>
  <si>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</si>
  <si>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</si>
  <si>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</si>
  <si>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</si>
  <si>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</si>
  <si>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</si>
  <si>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</si>
  <si>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</si>
  <si>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</si>
  <si>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</si>
  <si>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</si>
  <si>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</si>
  <si>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</si>
  <si>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</si>
  <si>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</si>
  <si>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</si>
  <si>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</si>
  <si>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</si>
  <si>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</si>
  <si>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</si>
  <si>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</si>
  <si>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</si>
  <si>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</si>
  <si>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</si>
  <si>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</si>
  <si>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</si>
  <si>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</si>
  <si>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</si>
  <si>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</si>
  <si>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</si>
  <si>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</si>
  <si>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</si>
  <si>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</si>
  <si>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</si>
  <si>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</si>
  <si>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</si>
  <si>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</si>
  <si>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</si>
  <si>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</si>
  <si>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</si>
  <si>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</si>
  <si>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</si>
  <si>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</si>
  <si>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</si>
  <si>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</si>
  <si>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</si>
  <si>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</si>
  <si>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</si>
  <si>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</si>
  <si>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</si>
  <si>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</si>
  <si>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</si>
  <si>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</si>
  <si>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</si>
  <si>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</si>
  <si>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</si>
  <si>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</si>
  <si>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</si>
  <si>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</si>
  <si>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</si>
  <si>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</si>
  <si>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</si>
  <si>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</si>
  <si>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</si>
  <si>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</si>
  <si>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</si>
  <si>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</si>
  <si>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</si>
  <si>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</si>
  <si>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</si>
  <si>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</si>
  <si>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</si>
  <si>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r>
      <t xml:space="preserve">1. Restaurēta klēts un kalpu māja. (2020.g. kalpu mājas A-D korpusa jumta konstrukciju glābšanas darbi 50 000 </t>
    </r>
    <r>
      <rPr>
        <i/>
        <sz val="12"/>
        <rFont val="Times New Roman"/>
        <family val="1"/>
        <charset val="186"/>
      </rPr>
      <t>euro</t>
    </r>
    <r>
      <rPr>
        <sz val="12"/>
        <rFont val="Times New Roman"/>
        <family val="1"/>
        <charset val="186"/>
      </rPr>
      <t xml:space="preserve">). 
2. Veikta pamatu hidroizolācija un izbūvēta lietusūdens novadīšanas sistēma, novadot ūdeni nost no kalpu mājas pagraba, rekonstruēts 1 siltumapgādes posms (kalpu māja-pils).
3. Restaurēts akmens apkārtmūris (1 posms restaurēts 2019.gadā).
4. Izbūvēts stāvlaukums pie Durbes pils.
5. Izveidotas ekspozīcijas un iegādātas mēbeles izstāžu eksponēšanai (2020.g. VKKF ar 10000 </t>
    </r>
    <r>
      <rPr>
        <i/>
        <sz val="12"/>
        <rFont val="Times New Roman"/>
        <family val="1"/>
        <charset val="186"/>
      </rPr>
      <t>euro</t>
    </r>
    <r>
      <rPr>
        <sz val="12"/>
        <rFont val="Times New Roman"/>
        <family val="1"/>
        <charset val="186"/>
      </rPr>
      <t xml:space="preserve"> atbalstīts projekts "Durbes pils lielās zāles ekspozīcijas pabeigšana", kopējās izm. 40000 </t>
    </r>
    <r>
      <rPr>
        <i/>
        <sz val="12"/>
        <rFont val="Times New Roman"/>
        <family val="1"/>
        <charset val="186"/>
      </rPr>
      <t>euro</t>
    </r>
    <r>
      <rPr>
        <sz val="12"/>
        <rFont val="Times New Roman"/>
        <family val="1"/>
        <charset val="186"/>
      </rPr>
      <t xml:space="preserve">).
6. Iegādāts jauns flīģelis Tukuma muzejam novietošanai Durbes pilī. (40 000 </t>
    </r>
    <r>
      <rPr>
        <i/>
        <sz val="12"/>
        <rFont val="Times New Roman"/>
        <family val="1"/>
        <charset val="186"/>
      </rPr>
      <t>euro</t>
    </r>
    <r>
      <rPr>
        <sz val="12"/>
        <rFont val="Times New Roman"/>
        <family val="1"/>
        <charset val="186"/>
      </rPr>
      <t xml:space="preserve">, 2020.g.).
7.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</si>
  <si>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</si>
  <si>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</si>
  <si>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</si>
  <si>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</si>
  <si>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</si>
  <si>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</si>
  <si>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</si>
  <si>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</si>
  <si>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Moderna kultūras centra izveide. Īstenots Tukuma kultūras nama atjaunošanas, modernizācijas projekts.
Veikta kultūras nama jaunākās ēkas daļas pārbūve un vecās daļas (Viesīgās biedrības nams) restaurācija, tajā skaitā veikti ēkas energoefektivitātes uzlabošanas pasākumi. Veikta teritorijas labiekārtošana un stāvlaukuma izbūve (blakus īpašuma iegāde - ēkas Lielā ielā 3, Tukumā, nojaukšana un teritorijas labiekārtošana).
Drošības un ugunsdrošības sistēmu pārbūve. Kanalizācijas cauruļu nomaiņa un publiskās zonas labierīcību kosmētiskais remonts (novērsta avārijas stāvokļa situācija labierīcību telpās apmeklētājiem un amatieru mākslas kolektīvu dalībniekiem).</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</si>
  <si>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</si>
  <si>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</si>
  <si>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</si>
  <si>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</si>
  <si>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</si>
  <si>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</si>
  <si>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
 </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</si>
  <si>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</si>
  <si>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</si>
  <si>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</si>
  <si>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</si>
  <si>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</si>
  <si>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</si>
  <si>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</si>
  <si>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</si>
  <si>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</si>
  <si>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</si>
  <si>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</si>
  <si>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</si>
  <si>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</si>
  <si>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</si>
  <si>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</si>
  <si>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</si>
  <si>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</si>
  <si>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</si>
  <si>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</si>
  <si>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</si>
  <si>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</si>
  <si>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</si>
  <si>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</si>
  <si>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</si>
  <si>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</si>
  <si>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</si>
  <si>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</si>
  <si>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</si>
  <si>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</si>
  <si>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</si>
  <si>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</si>
  <si>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</si>
  <si>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</si>
  <si>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</si>
  <si>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</si>
  <si>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</si>
  <si>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</si>
  <si>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</si>
  <si>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</si>
  <si>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</si>
  <si>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</si>
  <si>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</si>
  <si>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</si>
  <si>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</si>
  <si>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</si>
  <si>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</si>
  <si>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</si>
  <si>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</si>
  <si>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</si>
  <si>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</si>
  <si>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</si>
  <si>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</si>
  <si>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</si>
  <si>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</si>
  <si>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</si>
  <si>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</si>
  <si>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</si>
  <si>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</si>
  <si>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</si>
  <si>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</si>
  <si>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</si>
  <si>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</si>
  <si>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</si>
  <si>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</si>
  <si>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</si>
  <si>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</si>
  <si>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</si>
  <si>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</si>
  <si>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</si>
  <si>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</si>
  <si>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</si>
  <si>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</si>
  <si>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</si>
  <si>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</si>
  <si>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</si>
  <si>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</si>
  <si>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</si>
  <si>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</si>
  <si>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</si>
  <si>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</si>
  <si>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</si>
  <si>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</si>
  <si>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</si>
  <si>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</si>
  <si>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</si>
  <si>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</si>
  <si>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</si>
  <si>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</si>
  <si>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</si>
  <si>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</si>
  <si>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</si>
  <si>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</si>
  <si>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</si>
  <si>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</si>
  <si>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</si>
  <si>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</si>
  <si>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</si>
  <si>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</si>
  <si>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</si>
  <si>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</si>
  <si>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</si>
  <si>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</si>
  <si>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</si>
  <si>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</si>
  <si>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</si>
  <si>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</si>
  <si>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</si>
  <si>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</si>
  <si>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</si>
  <si>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</si>
  <si>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</si>
  <si>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</si>
  <si>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</si>
  <si>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</si>
  <si>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</si>
  <si>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</si>
  <si>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</si>
  <si>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</si>
  <si>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</si>
  <si>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</si>
  <si>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</si>
  <si>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</si>
  <si>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</si>
  <si>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</si>
  <si>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</si>
  <si>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</si>
  <si>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</si>
  <si>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</si>
  <si>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</si>
  <si>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</si>
  <si>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</si>
  <si>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</si>
  <si>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</si>
  <si>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</si>
  <si>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</si>
  <si>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</si>
  <si>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</si>
  <si>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</si>
  <si>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</si>
  <si>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</si>
  <si>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</si>
  <si>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</si>
  <si>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</si>
  <si>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</si>
  <si>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</si>
  <si>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</si>
  <si>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</si>
  <si>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</si>
  <si>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</si>
  <si>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</si>
  <si>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</si>
  <si>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</si>
  <si>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</si>
  <si>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</si>
  <si>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</si>
  <si>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</si>
  <si>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</si>
  <si>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</si>
  <si>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8. Veikta stadiona žoga, solu atjaunošana/maiņa, stadiona skrejceļa seguma maiņa.
9. Veikta futbola laukuma mākslīgā seguma maiņa.</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</si>
  <si>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</si>
  <si>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</si>
  <si>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</si>
  <si>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</si>
  <si>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</si>
  <si>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</si>
  <si>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</si>
  <si>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</si>
  <si>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925229651783809"/>
        <rFont val="Calibri"/>
        <family val="2"/>
        <charset val="186"/>
      </rPr>
      <t>§</t>
    </r>
    <r>
      <rPr>
        <sz val="9"/>
        <color theme="9" tint="-0.49925229651783809"/>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</si>
  <si>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</si>
  <si>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</si>
  <si>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</si>
  <si>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</si>
  <si>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</si>
  <si>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</si>
  <si>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</si>
  <si>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</si>
  <si>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</si>
  <si>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</si>
  <si>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</si>
  <si>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</si>
  <si>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 xml:space="preserve">Izveidots basketbola laukums Kandavas pilsētā fizisko aktivitāšu dažādošanai dažādām vecuma grupām sabiedrības veselības veicināšanai. </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</si>
  <si>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</si>
  <si>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</si>
  <si>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</si>
  <si>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</si>
  <si>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</si>
  <si>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</si>
  <si>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</si>
  <si>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</si>
  <si>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</si>
  <si>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</si>
  <si>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</si>
  <si>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</si>
  <si>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</si>
  <si>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</si>
  <si>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</si>
  <si>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</si>
  <si>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</si>
  <si>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</si>
  <si>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</si>
  <si>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</si>
  <si>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</si>
  <si>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</si>
  <si>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</si>
  <si>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</si>
  <si>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</si>
  <si>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</si>
  <si>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</si>
  <si>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</si>
  <si>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</si>
  <si>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</si>
  <si>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</si>
  <si>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</si>
  <si>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</si>
  <si>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</si>
  <si>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</si>
  <si>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</si>
  <si>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</si>
  <si>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t>Jaunpils novadā "Ērģelnieki" izveidota slīdošā atbalsta sistēma rehabilitācijai</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</si>
  <si>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</si>
  <si>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</si>
  <si>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</si>
  <si>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</si>
  <si>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</si>
  <si>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</si>
  <si>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</si>
  <si>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</si>
  <si>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</si>
  <si>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</si>
  <si>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</si>
  <si>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</si>
  <si>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</si>
  <si>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</si>
  <si>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</si>
  <si>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</si>
  <si>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</si>
  <si>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</si>
  <si>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</si>
  <si>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</si>
  <si>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</si>
  <si>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</si>
  <si>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</si>
  <si>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</si>
  <si>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</si>
  <si>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</si>
  <si>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925229651783809"/>
        <rFont val="Calibri"/>
        <family val="2"/>
        <charset val="186"/>
      </rPr>
      <t>§</t>
    </r>
    <r>
      <rPr>
        <sz val="9"/>
        <color theme="9" tint="-0.49925229651783809"/>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</si>
  <si>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</si>
  <si>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</si>
  <si>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</si>
  <si>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</si>
  <si>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</si>
  <si>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</si>
  <si>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</si>
  <si>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</si>
  <si>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</si>
  <si>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</si>
  <si>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</si>
  <si>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</si>
  <si>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</si>
  <si>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</si>
  <si>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</si>
  <si>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</si>
  <si>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</si>
  <si>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</si>
  <si>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</si>
  <si>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</si>
  <si>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</si>
  <si>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</si>
  <si>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</si>
  <si>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</si>
  <si>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925229651783809"/>
        <rFont val="Calibri"/>
        <family val="2"/>
        <charset val="186"/>
      </rPr>
      <t>§</t>
    </r>
    <r>
      <rPr>
        <sz val="9"/>
        <color theme="9" tint="-0.49925229651783809"/>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</si>
  <si>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</si>
  <si>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</si>
  <si>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</si>
  <si>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</si>
  <si>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</si>
  <si>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</si>
  <si>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</si>
  <si>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</si>
  <si>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</si>
  <si>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</si>
  <si>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</si>
  <si>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</si>
  <si>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</si>
  <si>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</si>
  <si>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</si>
  <si>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</si>
  <si>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</si>
  <si>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</si>
  <si>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</si>
  <si>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</si>
  <si>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</si>
  <si>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</si>
  <si>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</si>
  <si>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</si>
  <si>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</si>
  <si>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</si>
  <si>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925229651783809"/>
        <rFont val="Calibri"/>
        <family val="2"/>
        <charset val="186"/>
      </rPr>
      <t>§</t>
    </r>
    <r>
      <rPr>
        <sz val="9"/>
        <color theme="9" tint="-0.49925229651783809"/>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</si>
  <si>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</si>
  <si>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</si>
  <si>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</si>
  <si>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</si>
  <si>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</si>
  <si>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</si>
  <si>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</si>
  <si>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</si>
  <si>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</si>
  <si>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</si>
  <si>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</si>
  <si>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</si>
  <si>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</si>
  <si>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</si>
  <si>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</si>
  <si>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</si>
  <si>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</si>
  <si>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</si>
  <si>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</si>
  <si>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</si>
  <si>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</si>
  <si>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</si>
  <si>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</si>
  <si>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</si>
  <si>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</si>
  <si>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</si>
  <si>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</si>
  <si>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</si>
  <si>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</si>
  <si>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</si>
  <si>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</si>
  <si>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</si>
  <si>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</si>
  <si>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</si>
  <si>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</si>
  <si>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</si>
  <si>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</si>
  <si>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</si>
  <si>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</si>
  <si>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</si>
  <si>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</si>
  <si>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</si>
  <si>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</si>
  <si>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</si>
  <si>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</si>
  <si>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</si>
  <si>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</si>
  <si>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</si>
  <si>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</si>
  <si>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</si>
  <si>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</si>
  <si>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925229651783809"/>
        <rFont val="Calibri"/>
        <family val="2"/>
        <charset val="186"/>
      </rPr>
      <t>§</t>
    </r>
    <r>
      <rPr>
        <sz val="9"/>
        <color theme="9" tint="-0.49925229651783809"/>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</si>
  <si>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</si>
  <si>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</si>
  <si>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</si>
  <si>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</si>
  <si>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</si>
  <si>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</si>
  <si>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</si>
  <si>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</si>
  <si>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</si>
  <si>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</si>
  <si>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</si>
  <si>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</si>
  <si>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</si>
  <si>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</si>
  <si>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</si>
  <si>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</si>
  <si>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</si>
  <si>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</si>
  <si>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</si>
  <si>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</si>
  <si>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</si>
  <si>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</si>
  <si>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</si>
  <si>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</si>
  <si>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</si>
  <si>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</si>
  <si>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</si>
  <si>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</si>
  <si>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</si>
  <si>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</si>
  <si>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</si>
  <si>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</si>
  <si>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</si>
  <si>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</si>
  <si>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</si>
  <si>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</si>
  <si>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</si>
  <si>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</si>
  <si>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</si>
  <si>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</si>
  <si>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Veikta Engures ciema stadiona rekonstrukcija, ievērojot piekrastei raksturīgo identitāti un kultūrvēsturisko nozīmi.</t>
  </si>
  <si>
    <t>Lapmežciema kultūras nama vecā korpusa pārbūve ekspozīcijas izveidei</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</si>
  <si>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</si>
  <si>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</si>
  <si>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</si>
  <si>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</si>
  <si>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</si>
  <si>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</si>
  <si>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</si>
  <si>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</si>
  <si>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</si>
  <si>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</si>
  <si>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</si>
  <si>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</si>
  <si>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</si>
  <si>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</si>
  <si>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</si>
  <si>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</si>
  <si>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</si>
  <si>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</si>
  <si>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</si>
  <si>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</si>
  <si>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</si>
  <si>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</si>
  <si>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</si>
  <si>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</si>
  <si>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</si>
  <si>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</si>
  <si>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</si>
  <si>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</si>
  <si>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</si>
  <si>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</si>
  <si>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</si>
  <si>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</si>
  <si>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</si>
  <si>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1 485 000</t>
  </si>
  <si>
    <t xml:space="preserve">SAM 5.1.1.4 </t>
  </si>
  <si>
    <t>2025-2029</t>
  </si>
  <si>
    <t>28.11.2024. lēmumu Nr.TND/1-1.1/24/726</t>
  </si>
  <si>
    <r>
      <t>(pro</t>
    </r>
    <r>
      <rPr>
        <sz val="9"/>
        <color theme="9" tint="-0.49989318521683401"/>
        <rFont val="Times New Roman"/>
        <family val="1"/>
        <charset val="186"/>
      </rPr>
      <t>t.Nr. 16, 4.§)</t>
    </r>
  </si>
  <si>
    <t>2024.gada 19.decembris</t>
  </si>
  <si>
    <t>IP2024.10</t>
  </si>
  <si>
    <t>IP2024.1/U.2.1./16</t>
  </si>
  <si>
    <r>
      <t>Nr.TND/1-1.1/24/726 (prot.Nr. 16, 4.§</t>
    </r>
    <r>
      <rPr>
        <i/>
        <sz val="12"/>
        <rFont val="Calibri"/>
        <family val="2"/>
        <charset val="186"/>
      </rPr>
      <t>)</t>
    </r>
  </si>
  <si>
    <t>U.4.1/19</t>
  </si>
  <si>
    <t>Sabiedrībā balstītu sociālo pakalpojumu pieejamības palielināšana un sniegšana Tukuma novadā</t>
  </si>
  <si>
    <t>2024 - 2027</t>
  </si>
  <si>
    <t>ESF+
 SAM 4.3.5.1.</t>
  </si>
  <si>
    <t>U.2.1/33</t>
  </si>
  <si>
    <t>2025-2027</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</si>
  <si>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</si>
  <si>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</si>
  <si>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19.12.2024. lēmumu Nr.TND/1-1.1/24/811</t>
  </si>
  <si>
    <t>(prot.Nr.17, 1.§)</t>
  </si>
  <si>
    <t>2025.gada 30.janvāris</t>
  </si>
  <si>
    <t>IP2025.1/U.2.1./17</t>
  </si>
  <si>
    <r>
      <t>Nr.TND/1-1.1/24/811</t>
    </r>
    <r>
      <rPr>
        <i/>
        <sz val="12"/>
        <rFont val="Times New Roman"/>
        <family val="1"/>
      </rPr>
      <t xml:space="preserve"> (prot.Nr.17, 1.§</t>
    </r>
    <r>
      <rPr>
        <i/>
        <sz val="12"/>
        <rFont val="Calibri"/>
        <family val="2"/>
        <charset val="186"/>
      </rPr>
      <t>)</t>
    </r>
  </si>
  <si>
    <t>U.1.1/48</t>
  </si>
  <si>
    <t>Kandavas Kārļa Mīlenbaha vidusskolas pārbūves un energoefektivitātes paaugstināšanas būvprojekta izstrāde</t>
  </si>
  <si>
    <t>Izstrādāts būvprojekts Kandavas Kārļa Mīlenbaha vidusskolas pārbūvei. Būvprojekta ietvaros paredzēta ēkas energoefektivitātes paaugstināšana, arhitektoniskā izskata un tehniskā stāvokļa uzlabošana, iekšējo inženiertīklu pārbūve, kā arī plānojuma izmaiņas un teritorijas labiekārtošana.</t>
  </si>
  <si>
    <t>U.1.1/6.1</t>
  </si>
  <si>
    <t>Tukuma Raiņa Valsts ģimnāzijas pārbūve 1. kārta</t>
  </si>
  <si>
    <t>Attīstības nodaļa un Tukuma Raiņa Valsts ģimnāzija</t>
  </si>
  <si>
    <t>431 775,90</t>
  </si>
  <si>
    <t xml:space="preserve">241 810,03  </t>
  </si>
  <si>
    <t xml:space="preserve">77 281,70  </t>
  </si>
  <si>
    <t>Veikta PII  "Vilnītis" iekšējo un ārējo ūdensapgādes un kanalizācijas tīklu pārbūve un apkures sistēmas pārbūve bērnudārza vecajā korpusā.</t>
  </si>
  <si>
    <t>IP2025.1</t>
  </si>
  <si>
    <t>Veikti būvdarbi jaunās skolas ēkā (kad. apz. Nr. 90010040476003) un tai piegulošajā teritorijā. Ēkā tiks izbūvētas bibliotēkas telpas, kā arī pārbūvēti iekšējie inženiertīkli (1. kārtas būvdarbu robežās), lai tie atbilstu spēkā esošajiem normatīviem. Teritorijas būvdarbu ietvaros tiks veikti Raiņa ielas labiekārtojuma, gājēju celiņa izbūves, ārējo inženierkomunikāciju izbūves un stadiona teritorijas (t. sk. tribīņu) izbūves darbi un žoga izbūves darbi attiecīgās kārtas robežās.</t>
  </si>
  <si>
    <t>LAD projekts</t>
  </si>
  <si>
    <t>U.8.5/10</t>
  </si>
  <si>
    <t>Dabas parka "Engures ezers" dabas aizsardzības plāna izstrāde</t>
  </si>
  <si>
    <t xml:space="preserve">CFLA projekts Nr. 2.2.3.3./2/A/0004 </t>
  </si>
  <si>
    <t>Attīstības nodaļa,
pagastu pārvaldes</t>
  </si>
  <si>
    <t>Attīstības nodaļa, pagastu pārvaldes</t>
  </si>
  <si>
    <t>Veikta dabas aizsardzības plāna izstrāde aizsargājamajai teritorijai dabas parks "Engures ezers" 12 579 ha platībā, kā arī īstenotas komunikācijas un vizuālās identitātes prasību nodrošināšanas pasākumi, tai skaitā sabiedrību izglītojoši pasākumi.</t>
  </si>
  <si>
    <t>Attīstības nodaļa, Engures pagasta pārvalde</t>
  </si>
  <si>
    <t>Attīstības nodaļa,
pagastu pārvaldes,</t>
  </si>
  <si>
    <t>Attīstības nodaļa,
 Jaunpils un Viesatu pagastu pārvalde</t>
  </si>
  <si>
    <t>Āra basketbola laukuma izveide Zīļu ielā 2A, Kandavā, Tukuma novadā</t>
  </si>
  <si>
    <t>Komunālā nodaļa,
pagastu pārvaldes</t>
  </si>
  <si>
    <t>30.01.2025. lēmumu Nr.TND/1-1.1/25/7</t>
  </si>
  <si>
    <t>Nodrošināta sabiedrībā balstītu sociālo pakalpojumu pieejamība un sniegšana, paplašinot iespējas iekļaujošai dzīvei sabiedrībā:
1) Grupu māja (dzīvoklis) -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</si>
  <si>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Attīstības nodaļa un Džūkstes pagasta pārvalde</t>
  </si>
  <si>
    <t>Attīstības nodaļa
Engures pagasta pārvalde</t>
  </si>
  <si>
    <r>
      <t>Nr.TND/1-1.1/25/7 (prot.Nr.1, 7.§</t>
    </r>
    <r>
      <rPr>
        <i/>
        <sz val="12"/>
        <rFont val="Calibri"/>
        <family val="2"/>
        <charset val="186"/>
      </rPr>
      <t>)</t>
    </r>
  </si>
  <si>
    <t>Komunālā nodaļa
pagastu pārvaldes</t>
  </si>
  <si>
    <t>Komunālā nodaļa
pagastu pārvaldes
SIA AAS Piejūra</t>
  </si>
  <si>
    <t>Komunālā nodaļa,
pagastu pārvaldes,
SIA AAS Piejūra</t>
  </si>
  <si>
    <t>Izbūvēta laipa pār Abavu jaunas tūrisma takas izveidei un dabas vērtību saglabāšanai.
Dabas parka "Abavas senleja" dabas aizsardzības plānā paredzēto aktivitāšu īstenošana.</t>
  </si>
  <si>
    <t>Kandavas pilsētas, Cēres un Kandavas pagastu pārvalde</t>
  </si>
  <si>
    <t>Attīstības nodaļa,
pagastu pārvaldes,
Pašvaldības policija</t>
  </si>
  <si>
    <t>Matkules un Vānes pagastu pārvalde</t>
  </si>
  <si>
    <r>
      <t xml:space="preserve">Attīstības nodaļa, </t>
    </r>
    <r>
      <rPr>
        <sz val="12"/>
        <color rgb="FFFF0000"/>
        <rFont val="Times New Roman"/>
        <family val="1"/>
        <charset val="186"/>
      </rPr>
      <t>Kandavas pilsētas, Cēres un Kandavas pagastu pārvalde</t>
    </r>
  </si>
  <si>
    <t xml:space="preserve">Kandavas pilsētas, Cēres un Kandavas pagastu pārvalde
</t>
  </si>
  <si>
    <r>
      <rPr>
        <sz val="12"/>
        <color rgb="FFFF0000"/>
        <rFont val="Times New Roman"/>
        <family val="1"/>
        <charset val="186"/>
      </rPr>
      <t>Kandavas pilsētas, Cēres un Kandavas pagastu pārvalde</t>
    </r>
    <r>
      <rPr>
        <sz val="12"/>
        <rFont val="Times New Roman"/>
        <family val="1"/>
        <charset val="186"/>
      </rPr>
      <t>,
Attīstības nodaļa</t>
    </r>
  </si>
  <si>
    <t>Attīstības nodaļa,
Komunālā nodaļa,
pagastu pārvaldes</t>
  </si>
  <si>
    <t>Komunālā nodaļa
Pagastu pārvaldes</t>
  </si>
  <si>
    <t>Kandavas pilsētas, Cēres un Kandavas pagastu pārvalde,
Matkules un Vānes pagastu pārvalde,
Zantes un Zemītes pagastu pārvalde</t>
  </si>
  <si>
    <t>Zantes un Zemītes pagastu pārvalde</t>
  </si>
  <si>
    <t>Komunālā nodaļa,
Pagastu pārvaldes,
Daudzdzīvokļu ēku apsaimniekotāji</t>
  </si>
  <si>
    <t>Komunālā nodaļa,
Pagastu pārvaldes</t>
  </si>
  <si>
    <r>
      <rPr>
        <sz val="12"/>
        <color rgb="FFFF0000"/>
        <rFont val="Times New Roman"/>
        <family val="1"/>
        <charset val="186"/>
      </rPr>
      <t>Kandavas pilsētas, Cēres un Kandavas pagastu pārvalde</t>
    </r>
    <r>
      <rPr>
        <sz val="12"/>
        <rFont val="Times New Roman"/>
        <family val="1"/>
        <charset val="186"/>
      </rPr>
      <t>, Attīstības nodaļa</t>
    </r>
  </si>
  <si>
    <t>Attīstības nodaļa,
Pagastu pārvaldes,
Latvijas Valsts ceļi</t>
  </si>
  <si>
    <r>
      <t xml:space="preserve">Komunālā nodaļa
</t>
    </r>
    <r>
      <rPr>
        <sz val="12"/>
        <color rgb="FFFF0000"/>
        <rFont val="Times New Roman"/>
        <family val="1"/>
        <charset val="186"/>
      </rPr>
      <t>Kandavas pilsētas, Cēres un Kandavas pagastu pārvalde</t>
    </r>
  </si>
  <si>
    <t>Lietvedības un IT nodaļa,
Pagastu pārvaldes</t>
  </si>
  <si>
    <t>U.5.3/8</t>
  </si>
  <si>
    <t>Tukuma novada pašvaldības līdzdalības budžeta projektu konkurss</t>
  </si>
  <si>
    <t>49 000</t>
  </si>
  <si>
    <t>IP2025.1/U.2.1./18</t>
  </si>
  <si>
    <t>IP2025.2</t>
  </si>
  <si>
    <t>2025.gada 27.marts</t>
  </si>
  <si>
    <r>
      <t>(prot.Nr.1, 7</t>
    </r>
    <r>
      <rPr>
        <sz val="9"/>
        <color theme="9" tint="-0.49995422223578601"/>
        <rFont val="Times New Roman"/>
        <family val="1"/>
        <charset val="186"/>
      </rPr>
      <t>.</t>
    </r>
    <r>
      <rPr>
        <sz val="9"/>
        <color theme="9" tint="-0.49995422223578601"/>
        <rFont val="Calibri"/>
        <family val="2"/>
        <charset val="186"/>
      </rPr>
      <t>§</t>
    </r>
    <r>
      <rPr>
        <sz val="9"/>
        <color theme="9" tint="-0.49995422223578601"/>
        <rFont val="Times New Roman"/>
        <family val="1"/>
      </rPr>
      <t>)</t>
    </r>
  </si>
  <si>
    <t>27.03.2025. lēmumu Nr.TND/1-1.1/25/…</t>
  </si>
  <si>
    <r>
      <t>(prot.Nr…., ....</t>
    </r>
    <r>
      <rPr>
        <sz val="9"/>
        <color rgb="FFFF0000"/>
        <rFont val="Calibri"/>
        <family val="2"/>
        <charset val="186"/>
      </rPr>
      <t>§</t>
    </r>
    <r>
      <rPr>
        <sz val="9"/>
        <color rgb="FFFF0000"/>
        <rFont val="Times New Roman"/>
        <family val="1"/>
      </rPr>
      <t>)</t>
    </r>
  </si>
  <si>
    <r>
      <rPr>
        <sz val="12"/>
        <color rgb="FFFF0000"/>
        <rFont val="Times New Roman"/>
        <family val="1"/>
        <charset val="186"/>
      </rPr>
      <t>Kandavas pilsētas, Cēres un Kandavas pagastu pārvalde</t>
    </r>
    <r>
      <rPr>
        <sz val="12"/>
        <rFont val="Times New Roman"/>
        <family val="1"/>
        <charset val="186"/>
      </rPr>
      <t xml:space="preserve">
Jauniešu centrs "Nagla"</t>
    </r>
  </si>
  <si>
    <t>Tukuma novada sociālais dienests
Pagastu pārvaldes</t>
  </si>
  <si>
    <r>
      <rPr>
        <sz val="12"/>
        <color rgb="FFFF0000"/>
        <rFont val="Times New Roman"/>
        <family val="1"/>
        <charset val="186"/>
      </rPr>
      <t>Kandavas pilsētas, Cēres un Kandavas pagastu pārvalde</t>
    </r>
    <r>
      <rPr>
        <sz val="12"/>
        <rFont val="Times New Roman"/>
        <family val="1"/>
        <charset val="186"/>
      </rPr>
      <t xml:space="preserve">
Kandavas lauksaimniecības tehnikums</t>
    </r>
  </si>
  <si>
    <t>Kultūras un sporta nodaļa
Pagastu pārvaldes</t>
  </si>
  <si>
    <t>Bibliotēkas
Pagastu pārvaldes</t>
  </si>
  <si>
    <t>Kultūras un sporta nodaļa
Pagastu pārvaldes, iestādes</t>
  </si>
  <si>
    <t>U.5.2/7</t>
  </si>
  <si>
    <r>
      <t>Matkules</t>
    </r>
    <r>
      <rPr>
        <sz val="12"/>
        <color rgb="FFFF0000"/>
        <rFont val="Times New Roman"/>
        <family val="1"/>
        <charset val="186"/>
      </rPr>
      <t xml:space="preserve"> un Vānes pagastu</t>
    </r>
    <r>
      <rPr>
        <sz val="12"/>
        <rFont val="Times New Roman"/>
        <family val="1"/>
        <charset val="186"/>
      </rPr>
      <t xml:space="preserve"> pārvalde, Attīstības nodaļa</t>
    </r>
  </si>
  <si>
    <t>Veicināta sabiedrības iesaiste, iniciatīva un līdzdalība Tukuma novada publiskās teritorijas attīstībā un pašvaldība iegūst informāciju no sabiedrības par nepieciešamajiem vides uzlabojumiem</t>
  </si>
  <si>
    <t>U.5.2/8</t>
  </si>
  <si>
    <t>Smārdes atpūtas parka “Vēju dārzs” dīķa teritorijas labiekārtošana</t>
  </si>
  <si>
    <t xml:space="preserve">69 214  </t>
  </si>
  <si>
    <t>Parka teritorijas labiekārtošana, aprīkojot to ar jauniem celiņiem, soliņiem un atkritumu urnām, dīķa laipām</t>
  </si>
  <si>
    <t>Valsts kases aizņēmums</t>
  </si>
  <si>
    <r>
      <t> </t>
    </r>
    <r>
      <rPr>
        <sz val="12"/>
        <color rgb="FFFF0000"/>
        <rFont val="Times New Roman"/>
        <family val="1"/>
        <charset val="186"/>
      </rPr>
      <t>72 000</t>
    </r>
  </si>
  <si>
    <r>
      <t> </t>
    </r>
    <r>
      <rPr>
        <sz val="12"/>
        <color rgb="FFFF0000"/>
        <rFont val="Times New Roman"/>
        <family val="1"/>
        <charset val="186"/>
      </rPr>
      <t>90 000</t>
    </r>
  </si>
  <si>
    <t>Valsts kases aizņēmums,
ELFLA</t>
  </si>
  <si>
    <t>Tukuma 3.pamatskolas ēkas vienkāršotās pārbūves būvdarbu veikšana Lielā ielā 31</t>
  </si>
  <si>
    <t>Esošo bērnu dārza telpu pielāgošana skolas vajadzībām – izbūvētas mācību klašu telpas, skolotāju telpas, pārbūvēti sanitārie mezgli, lai atbilstu spēkā esošajiem normatīviem.</t>
  </si>
  <si>
    <t>U.1.1/49</t>
  </si>
  <si>
    <t>Jauna autotransporta iegāde Tukuma novada pašvaldības autonomo funkciju nodrošināšanai, kvalitatīvai pakalpojumu sniegšanai un pieejamībai.</t>
  </si>
  <si>
    <t>Iegādātas automašīnas un atjaunots autoparks pašvaldības autonomo funkciju nodrošināšanai, kvalitatīvu pakalpojumu sniegšanai un pieejamībai.</t>
  </si>
  <si>
    <t>U.7.2/15.1</t>
  </si>
  <si>
    <t>Autoceļa Irlavas pagrieziens - Druvas un Krišjāņa Katlapa ielas pārbūve Irlavas pagastā</t>
  </si>
  <si>
    <t>2025-2026</t>
  </si>
  <si>
    <t>Veikta autoceļa Irlavas pagrieziens - Druvas un Krišjāņa Katlapas ielas pārbūve, t.sk. apgaismojuma izbūve</t>
  </si>
  <si>
    <t>U.7.2/71</t>
  </si>
  <si>
    <t>Irlavas un Lestenes pagastu pārvalde,
Attīstības nodaļa</t>
  </si>
  <si>
    <t>Vecā Ķemeru ceļa posma seguma pārbūve Bigauņciemā, Lapmežciema pagastā, Tukuma novadā</t>
  </si>
  <si>
    <t>Veikta Vecā Ķemeru ceļa posma seguma pārbūve Bigauņciemā, Lapmežciema pagastā, t.sk. meliorācijas pārbūve un apgaismojuma tīkli.</t>
  </si>
  <si>
    <t>Izstrādāts tehniskais projekts un veikta apgaismota gājēju celiņa izbūve 1300 m gar autoceļu V1458 Jaunpils – Viesatas posmā no Skolas ielas pagrieziena līdz sociālajai mājai “Lodes”, iekļaujot ūdensvada un kanalizācijas tīkla izbūvi 850 m.</t>
  </si>
  <si>
    <r>
      <t>Nr.TND/1-1.1/25/... (prot.Nr.4, .§</t>
    </r>
    <r>
      <rPr>
        <i/>
        <sz val="12"/>
        <color rgb="FFFF0000"/>
        <rFont val="Calibri"/>
        <family val="2"/>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</si>
</sst>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76" x14ac:knownFonts="1">
    <font>
      <sz val="11"/>
      <color theme="1"/>
      <name val="Calibri"/>
      <family val="2"/>
      <scheme val="minor"/>
    </font>
    <font>
      <sz val="18"/>
      <color theme="3"/>
      <name val="Calibri Light"/>
      <family val="2"/>
      <charset val="186"/>
      <scheme val="major"/>
    </font>
    <font>
      <b/>
      <sz val="14"/>
      <color theme="3"/>
      <name val="Times New Roman"/>
      <family val="1"/>
      <charset val="186"/>
    </font>
    <font>
      <b/>
      <sz val="14"/>
      <color theme="4" tint="-0.24848170415356913"/>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sz val="12"/>
      <name val="Times New Roman"/>
      <family val="1"/>
    </font>
    <font>
      <sz val="11"/>
      <color theme="9" tint="-0.49842829676198613"/>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848170415356913"/>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842829676198613"/>
      <name val="Times New Roman"/>
      <family val="1"/>
      <charset val="186"/>
    </font>
    <font>
      <sz val="9"/>
      <color theme="9" tint="-0.49928281502731409"/>
      <name val="Times New Roman"/>
      <family val="1"/>
      <charset val="186"/>
    </font>
    <font>
      <sz val="9"/>
      <color theme="9" tint="-0.49925229651783809"/>
      <name val="Times New Roman"/>
      <family val="1"/>
      <charset val="186"/>
    </font>
    <font>
      <sz val="9"/>
      <color theme="9" tint="-0.49925229651783809"/>
      <name val="Calibri"/>
      <family val="2"/>
      <charset val="186"/>
    </font>
    <font>
      <b/>
      <sz val="9"/>
      <color theme="0"/>
      <name val="Times New Roman"/>
      <family val="1"/>
      <charset val="1"/>
    </font>
    <font>
      <sz val="9"/>
      <color theme="9" tint="0.59974974822229687"/>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983214819788202"/>
      <name val="Times New Roman"/>
      <family val="1"/>
      <charset val="186"/>
    </font>
    <font>
      <sz val="11"/>
      <name val="Calibri"/>
      <family val="2"/>
      <charset val="186"/>
    </font>
    <font>
      <sz val="9"/>
      <color theme="9" tint="-0.49989318521683401"/>
      <name val="Times New Roman"/>
      <family val="1"/>
      <charset val="186"/>
    </font>
    <font>
      <b/>
      <sz val="28"/>
      <name val="Times New Roman"/>
      <family val="1"/>
    </font>
    <font>
      <sz val="9"/>
      <name val="Times New Roman"/>
      <family val="1"/>
    </font>
    <font>
      <b/>
      <sz val="9"/>
      <name val="Times New Roman"/>
      <family val="1"/>
    </font>
    <font>
      <i/>
      <sz val="12"/>
      <color rgb="FFFF0000"/>
      <name val="Times New Roman"/>
      <family val="1"/>
      <charset val="186"/>
    </font>
    <font>
      <i/>
      <sz val="12"/>
      <color rgb="FFFF0000"/>
      <name val="Calibri"/>
      <family val="2"/>
      <charset val="186"/>
    </font>
    <font>
      <sz val="9"/>
      <color rgb="FFFF0000"/>
      <name val="Times New Roman"/>
      <family val="1"/>
      <charset val="186"/>
    </font>
    <font>
      <sz val="9"/>
      <color rgb="FFFF0000"/>
      <name val="Calibri"/>
      <family val="2"/>
      <charset val="186"/>
    </font>
    <font>
      <sz val="9"/>
      <color theme="9" tint="-0.49995422223578601"/>
      <name val="Times New Roman"/>
      <family val="1"/>
      <charset val="186"/>
    </font>
    <font>
      <sz val="9"/>
      <color theme="9" tint="-0.49995422223578601"/>
      <name val="Calibri"/>
      <family val="2"/>
      <charset val="186"/>
    </font>
    <font>
      <sz val="11"/>
      <color rgb="FFFF0000"/>
      <name val="Times New Roman"/>
      <family val="1"/>
      <charset val="186"/>
    </font>
    <font>
      <sz val="11"/>
      <color theme="1"/>
      <name val="Calibri"/>
      <family val="2"/>
      <scheme val="minor"/>
    </font>
    <font>
      <sz val="14"/>
      <name val="Times New Roman"/>
      <family val="1"/>
    </font>
    <font>
      <i/>
      <sz val="12"/>
      <name val="Times New Roman"/>
      <family val="1"/>
      <charset val="186"/>
    </font>
    <font>
      <sz val="12"/>
      <name val="Times New Roman"/>
      <family val="1"/>
    </font>
    <font>
      <sz val="9"/>
      <color theme="9" tint="-0.49995422223578601"/>
      <name val="Times New Roman"/>
      <family val="1"/>
    </font>
    <font>
      <sz val="9"/>
      <color rgb="FFFF0000"/>
      <name val="Times New Roman"/>
      <family val="1"/>
    </font>
  </fonts>
  <fills count="16">
    <fill>
      <patternFill patternType="none"/>
    </fill>
    <fill>
      <patternFill patternType="gray125"/>
    </fill>
    <fill>
      <patternFill patternType="solid">
        <fgColor theme="4" tint="0.79985961485641044"/>
        <bgColor indexed="64"/>
      </patternFill>
    </fill>
    <fill>
      <patternFill patternType="solid">
        <fgColor theme="0" tint="-0.14850306711020234"/>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9" tint="0.79985961485641044"/>
        <bgColor indexed="64"/>
      </patternFill>
    </fill>
    <fill>
      <patternFill patternType="solid">
        <fgColor theme="9" tint="-0.49842829676198613"/>
        <bgColor indexed="64"/>
      </patternFill>
    </fill>
    <fill>
      <patternFill patternType="solid">
        <fgColor theme="0" tint="-4.8493911557359541E-2"/>
        <bgColor indexed="64"/>
      </patternFill>
    </fill>
    <fill>
      <patternFill patternType="solid">
        <fgColor theme="9" tint="0.39997558519241921"/>
        <bgColor indexed="64"/>
      </patternFill>
    </fill>
    <fill>
      <patternFill patternType="solid">
        <fgColor theme="9" tint="0.79992065187536243"/>
        <bgColor indexed="64"/>
      </patternFill>
    </fill>
  </fills>
  <borders count="3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rgb="FF333300"/>
      </left>
      <right style="thin">
        <color rgb="FF333300"/>
      </right>
      <top style="thin">
        <color rgb="FF333300"/>
      </top>
      <bottom style="thin">
        <color rgb="FF333300"/>
      </bottom>
      <diagonal/>
    </border>
    <border>
      <left/>
      <right style="thin">
        <color rgb="FF333300"/>
      </right>
      <top style="thin">
        <color rgb="FF333300"/>
      </top>
      <bottom style="thin">
        <color rgb="FF333300"/>
      </bottom>
      <diagonal/>
    </border>
    <border>
      <left/>
      <right/>
      <top style="thin">
        <color rgb="FF333300"/>
      </top>
      <bottom style="thin">
        <color rgb="FF333300"/>
      </bottom>
      <diagonal/>
    </border>
    <border>
      <left style="thin">
        <color rgb="FF333300"/>
      </left>
      <right style="thin">
        <color rgb="FF333300"/>
      </right>
      <top/>
      <bottom/>
      <diagonal/>
    </border>
    <border>
      <left/>
      <right style="thin">
        <color rgb="FF333300"/>
      </right>
      <top/>
      <bottom style="thin">
        <color rgb="FF333300"/>
      </bottom>
      <diagonal/>
    </border>
    <border>
      <left/>
      <right/>
      <top/>
      <bottom style="thin">
        <color rgb="FF333300"/>
      </bottom>
      <diagonal/>
    </border>
    <border>
      <left style="thin">
        <color rgb="FF333300"/>
      </left>
      <right style="thin">
        <color rgb="FF333300"/>
      </right>
      <top/>
      <bottom style="thin">
        <color rgb="FF333300"/>
      </bottom>
      <diagonal/>
    </border>
    <border>
      <left/>
      <right style="thin">
        <color auto="1"/>
      </right>
      <top style="thin">
        <color auto="1"/>
      </top>
      <bottom/>
      <diagonal/>
    </border>
    <border>
      <left/>
      <right style="thin">
        <color rgb="FF333300"/>
      </right>
      <top/>
      <bottom/>
      <diagonal/>
    </border>
    <border>
      <left style="thin">
        <color auto="1"/>
      </left>
      <right style="thin">
        <color auto="1"/>
      </right>
      <top/>
      <bottom/>
      <diagonal/>
    </border>
    <border>
      <left/>
      <right style="thin">
        <color auto="1"/>
      </right>
      <top/>
      <bottom/>
      <diagonal/>
    </border>
    <border>
      <left style="thin">
        <color rgb="FF333300"/>
      </left>
      <right style="thin">
        <color rgb="FF333300"/>
      </right>
      <top style="thin">
        <color rgb="FF333300"/>
      </top>
      <bottom/>
      <diagonal/>
    </border>
    <border>
      <left/>
      <right style="thin">
        <color rgb="FF333300"/>
      </right>
      <top style="thin">
        <color rgb="FF333300"/>
      </top>
      <bottom/>
      <diagonal/>
    </border>
    <border>
      <left style="thin">
        <color rgb="FF333300"/>
      </left>
      <right/>
      <top/>
      <bottom style="thin">
        <color rgb="FF333300"/>
      </bottom>
      <diagonal/>
    </border>
    <border>
      <left style="thin">
        <color rgb="FF333300"/>
      </left>
      <right/>
      <top style="thin">
        <color rgb="FF333300"/>
      </top>
      <bottom style="thin">
        <color rgb="FF333300"/>
      </bottom>
      <diagonal/>
    </border>
    <border>
      <left style="thin">
        <color rgb="FF333300"/>
      </left>
      <right/>
      <top/>
      <bottom/>
      <diagonal/>
    </border>
    <border>
      <left style="thin">
        <color rgb="FF2F75B5"/>
      </left>
      <right/>
      <top style="thin">
        <color rgb="FF2F75B5"/>
      </top>
      <bottom style="thin">
        <color rgb="FF2F75B5"/>
      </bottom>
      <diagonal/>
    </border>
    <border>
      <left style="thick">
        <color rgb="FF2F75B5"/>
      </left>
      <right style="thin">
        <color rgb="FF2F75B5"/>
      </right>
      <top style="thin">
        <color rgb="FF2F75B5"/>
      </top>
      <bottom style="thin">
        <color rgb="FF2F75B5"/>
      </bottom>
      <diagonal/>
    </border>
    <border>
      <left style="thin">
        <color rgb="FF2F75B5"/>
      </left>
      <right/>
      <top/>
      <bottom/>
      <diagonal/>
    </border>
    <border>
      <left style="thick">
        <color rgb="FF2F75B5"/>
      </left>
      <right style="thin">
        <color rgb="FF2F75B5"/>
      </right>
      <top/>
      <bottom/>
      <diagonal/>
    </border>
    <border>
      <left/>
      <right style="thin">
        <color rgb="FF2F75B5"/>
      </right>
      <top style="thin">
        <color rgb="FF2F75B5"/>
      </top>
      <bottom style="thin">
        <color rgb="FF2F75B5"/>
      </bottom>
      <diagonal/>
    </border>
    <border>
      <left/>
      <right style="thin">
        <color rgb="FF2F75B5"/>
      </right>
      <top style="thin">
        <color rgb="FF2F75B5"/>
      </top>
      <bottom/>
      <diagonal/>
    </border>
    <border>
      <left style="thin">
        <color auto="1"/>
      </left>
      <right/>
      <top/>
      <bottom/>
      <diagonal/>
    </border>
  </borders>
  <cellStyleXfs count="5">
    <xf numFmtId="0" fontId="0" fillId="0" borderId="0"/>
    <xf numFmtId="43" fontId="70" fillId="0" borderId="0" applyFont="0" applyFill="0" applyBorder="0" applyAlignment="0" applyProtection="0"/>
    <xf numFmtId="0" fontId="1" fillId="0" borderId="0" applyNumberFormat="0" applyFill="0" applyBorder="0" applyAlignment="0" applyProtection="0"/>
    <xf numFmtId="0" fontId="70" fillId="2" borderId="0" applyNumberFormat="0" applyBorder="0" applyAlignment="0" applyProtection="0"/>
    <xf numFmtId="0" fontId="70" fillId="0" borderId="0"/>
  </cellStyleXfs>
  <cellXfs count="543">
    <xf numFmtId="0" fontId="0" fillId="0" borderId="0" xfId="0"/>
    <xf numFmtId="0" fontId="2" fillId="3" borderId="3" xfId="2" applyFont="1" applyFill="1" applyBorder="1" applyAlignment="1">
      <alignment horizontal="center" vertical="center" wrapText="1"/>
    </xf>
    <xf numFmtId="0" fontId="2" fillId="3" borderId="3" xfId="2" applyFont="1" applyFill="1" applyBorder="1" applyAlignment="1">
      <alignment horizontal="left" vertical="center" wrapText="1"/>
    </xf>
    <xf numFmtId="0" fontId="2" fillId="0" borderId="3" xfId="2" applyFont="1" applyFill="1" applyBorder="1" applyAlignment="1">
      <alignment horizontal="center" vertical="center" wrapText="1"/>
    </xf>
    <xf numFmtId="0" fontId="2" fillId="3" borderId="3" xfId="2" applyFont="1" applyFill="1" applyBorder="1" applyAlignment="1">
      <alignment vertical="center" wrapText="1"/>
    </xf>
    <xf numFmtId="0" fontId="2" fillId="3" borderId="3" xfId="2" applyFont="1" applyFill="1" applyBorder="1" applyAlignment="1">
      <alignment vertical="top" wrapText="1"/>
    </xf>
    <xf numFmtId="0" fontId="2" fillId="0" borderId="4" xfId="2" applyFont="1" applyFill="1" applyBorder="1" applyAlignment="1">
      <alignment horizontal="center" wrapText="1"/>
    </xf>
    <xf numFmtId="0" fontId="8" fillId="3" borderId="3" xfId="0" applyFont="1" applyFill="1" applyBorder="1" applyAlignment="1">
      <alignment vertical="top"/>
    </xf>
    <xf numFmtId="0" fontId="8" fillId="0" borderId="0" xfId="0" applyFont="1"/>
    <xf numFmtId="0" fontId="9" fillId="0" borderId="0" xfId="0" applyFont="1"/>
    <xf numFmtId="0" fontId="4" fillId="0" borderId="5" xfId="0" applyFont="1" applyBorder="1" applyAlignment="1">
      <alignment horizontal="center" wrapText="1"/>
    </xf>
    <xf numFmtId="0" fontId="9" fillId="0" borderId="3" xfId="0" applyFont="1" applyBorder="1" applyAlignment="1">
      <alignment horizontal="center" vertical="center" wrapText="1"/>
    </xf>
    <xf numFmtId="0" fontId="10" fillId="0" borderId="3" xfId="0" applyFont="1" applyBorder="1" applyAlignment="1">
      <alignment wrapText="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0" fontId="8" fillId="0" borderId="3" xfId="0" applyFont="1" applyBorder="1" applyAlignment="1">
      <alignment wrapText="1"/>
    </xf>
    <xf numFmtId="0" fontId="9" fillId="0" borderId="0" xfId="0" applyFont="1" applyAlignment="1">
      <alignment wrapText="1"/>
    </xf>
    <xf numFmtId="0" fontId="10" fillId="0" borderId="3" xfId="0" applyFont="1" applyBorder="1" applyAlignment="1">
      <alignment vertical="center" wrapText="1"/>
    </xf>
    <xf numFmtId="0" fontId="9" fillId="0" borderId="5" xfId="0" applyFont="1" applyBorder="1" applyAlignment="1">
      <alignment wrapText="1"/>
    </xf>
    <xf numFmtId="0" fontId="11" fillId="0" borderId="3" xfId="0" applyFont="1" applyBorder="1" applyAlignment="1">
      <alignment wrapText="1"/>
    </xf>
    <xf numFmtId="0" fontId="9" fillId="0" borderId="3" xfId="0" applyFont="1" applyBorder="1" applyAlignment="1">
      <alignment wrapText="1"/>
    </xf>
    <xf numFmtId="0" fontId="9" fillId="0" borderId="3" xfId="0" applyFont="1" applyBorder="1" applyAlignment="1">
      <alignment horizontal="left" vertical="center" wrapText="1"/>
    </xf>
    <xf numFmtId="0" fontId="12" fillId="0" borderId="3" xfId="0" applyFont="1" applyBorder="1" applyAlignment="1">
      <alignment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0" fontId="9" fillId="0" borderId="3" xfId="0" applyFont="1" applyBorder="1" applyAlignment="1">
      <alignment vertical="center" wrapText="1"/>
    </xf>
    <xf numFmtId="0" fontId="11" fillId="0" borderId="3" xfId="0" applyFont="1" applyBorder="1" applyAlignment="1">
      <alignment horizontal="center" vertical="center" wrapText="1"/>
    </xf>
    <xf numFmtId="0" fontId="4" fillId="0" borderId="5" xfId="0" applyFont="1" applyBorder="1"/>
    <xf numFmtId="0" fontId="10" fillId="0" borderId="3" xfId="0" applyFont="1" applyBorder="1" applyAlignment="1">
      <alignment horizontal="center" vertical="center"/>
    </xf>
    <xf numFmtId="0" fontId="10" fillId="0" borderId="3" xfId="0" applyFont="1" applyBorder="1" applyAlignment="1">
      <alignment horizontal="left" vertical="center"/>
    </xf>
    <xf numFmtId="0" fontId="9" fillId="0" borderId="3" xfId="0" applyFont="1" applyBorder="1" applyAlignment="1">
      <alignment horizontal="center" vertical="center"/>
    </xf>
    <xf numFmtId="0" fontId="9" fillId="0" borderId="3" xfId="0" applyFont="1" applyBorder="1" applyAlignment="1">
      <alignment horizontal="left" vertical="center"/>
    </xf>
    <xf numFmtId="0" fontId="9" fillId="0" borderId="5" xfId="0" applyFont="1" applyBorder="1"/>
    <xf numFmtId="0" fontId="11" fillId="0" borderId="3" xfId="0" applyFont="1" applyBorder="1" applyAlignment="1">
      <alignment vertical="center" wrapText="1"/>
    </xf>
    <xf numFmtId="0" fontId="12" fillId="0" borderId="3" xfId="0" applyFont="1" applyBorder="1" applyAlignment="1">
      <alignment horizontal="center" vertical="center"/>
    </xf>
    <xf numFmtId="0" fontId="9" fillId="0" borderId="3" xfId="0" applyFont="1" applyBorder="1" applyAlignment="1">
      <alignment vertical="top" wrapText="1"/>
    </xf>
    <xf numFmtId="0" fontId="8" fillId="0" borderId="3" xfId="0" applyFont="1" applyBorder="1" applyAlignment="1">
      <alignment vertical="top" wrapText="1"/>
    </xf>
    <xf numFmtId="0" fontId="9" fillId="0" borderId="3" xfId="0" applyFont="1" applyBorder="1" applyAlignment="1">
      <alignment vertical="top"/>
    </xf>
    <xf numFmtId="0" fontId="14" fillId="0" borderId="3" xfId="0" applyFont="1" applyBorder="1" applyAlignment="1">
      <alignment vertical="top" wrapText="1"/>
    </xf>
    <xf numFmtId="0" fontId="10" fillId="0" borderId="3" xfId="0" applyFont="1" applyBorder="1" applyAlignment="1">
      <alignment vertical="top" wrapText="1"/>
    </xf>
    <xf numFmtId="0" fontId="11" fillId="0" borderId="3" xfId="0" applyFont="1" applyBorder="1" applyAlignment="1">
      <alignment vertical="top" wrapText="1"/>
    </xf>
    <xf numFmtId="0" fontId="9" fillId="0" borderId="3" xfId="0" applyFont="1" applyBorder="1" applyAlignment="1">
      <alignment horizontal="left" vertical="top" wrapText="1"/>
    </xf>
    <xf numFmtId="0" fontId="11" fillId="0" borderId="3" xfId="0" applyFont="1" applyBorder="1" applyAlignment="1">
      <alignment horizontal="center" vertical="center"/>
    </xf>
    <xf numFmtId="0" fontId="8" fillId="0" borderId="3" xfId="0" applyFont="1" applyBorder="1" applyAlignment="1">
      <alignment vertical="top"/>
    </xf>
    <xf numFmtId="0" fontId="8" fillId="0" borderId="0" xfId="0" applyFont="1" applyAlignment="1">
      <alignment vertical="top"/>
    </xf>
    <xf numFmtId="3" fontId="9" fillId="0" borderId="3" xfId="0" applyNumberFormat="1" applyFont="1" applyBorder="1" applyAlignment="1">
      <alignment horizontal="center" vertical="center"/>
    </xf>
    <xf numFmtId="0" fontId="9" fillId="0" borderId="3" xfId="0" applyFont="1" applyBorder="1"/>
    <xf numFmtId="0" fontId="15" fillId="0" borderId="3" xfId="0" applyFont="1" applyBorder="1" applyAlignment="1">
      <alignment wrapText="1"/>
    </xf>
    <xf numFmtId="0" fontId="8" fillId="0" borderId="3" xfId="0" applyFont="1" applyBorder="1"/>
    <xf numFmtId="0" fontId="15" fillId="0" borderId="3" xfId="0" applyFont="1" applyBorder="1" applyAlignment="1">
      <alignment horizontal="center" vertical="center" wrapText="1"/>
    </xf>
    <xf numFmtId="0" fontId="16" fillId="0" borderId="3" xfId="0" applyFont="1" applyBorder="1"/>
    <xf numFmtId="0" fontId="16" fillId="0" borderId="3" xfId="0" applyFont="1" applyBorder="1" applyAlignment="1">
      <alignment wrapText="1"/>
    </xf>
    <xf numFmtId="0" fontId="17" fillId="0" borderId="3" xfId="0" applyFont="1" applyBorder="1" applyAlignment="1">
      <alignment wrapText="1"/>
    </xf>
    <xf numFmtId="0" fontId="15" fillId="0" borderId="3" xfId="0" applyFont="1" applyBorder="1" applyAlignment="1">
      <alignment horizontal="left" vertical="center" wrapText="1"/>
    </xf>
    <xf numFmtId="0" fontId="15" fillId="0" borderId="3" xfId="0" applyFont="1" applyBorder="1"/>
    <xf numFmtId="0" fontId="11" fillId="0" borderId="3" xfId="0" applyFont="1" applyBorder="1" applyAlignment="1">
      <alignment horizontal="left" vertical="center" wrapText="1"/>
    </xf>
    <xf numFmtId="3" fontId="11" fillId="0" borderId="3" xfId="0" applyNumberFormat="1" applyFont="1" applyBorder="1" applyAlignment="1">
      <alignment horizontal="center" vertical="center" wrapText="1"/>
    </xf>
    <xf numFmtId="0" fontId="9" fillId="0" borderId="3" xfId="3" applyFont="1" applyFill="1" applyBorder="1" applyAlignment="1">
      <alignment horizontal="left" vertical="center" wrapText="1"/>
    </xf>
    <xf numFmtId="3" fontId="9" fillId="0" borderId="3" xfId="3" applyNumberFormat="1" applyFont="1" applyFill="1" applyBorder="1" applyAlignment="1">
      <alignment horizontal="center" vertical="center" wrapText="1"/>
    </xf>
    <xf numFmtId="0" fontId="9" fillId="0" borderId="3" xfId="3" applyFont="1" applyFill="1" applyBorder="1" applyAlignment="1">
      <alignment horizontal="center" vertical="center"/>
    </xf>
    <xf numFmtId="3" fontId="11" fillId="0" borderId="3" xfId="0" applyNumberFormat="1" applyFont="1" applyBorder="1" applyAlignment="1">
      <alignment horizontal="center" vertical="center"/>
    </xf>
    <xf numFmtId="0" fontId="2" fillId="0" borderId="3" xfId="2" applyFont="1" applyFill="1" applyBorder="1" applyAlignment="1">
      <alignment horizontal="center" wrapText="1"/>
    </xf>
    <xf numFmtId="0" fontId="2" fillId="0" borderId="3" xfId="2" applyFont="1" applyFill="1" applyBorder="1" applyAlignment="1">
      <alignment horizontal="left" vertical="center" wrapText="1"/>
    </xf>
    <xf numFmtId="0" fontId="11" fillId="0" borderId="3" xfId="4" applyFont="1" applyBorder="1" applyAlignment="1">
      <alignment horizontal="left" vertical="center" wrapText="1"/>
    </xf>
    <xf numFmtId="3" fontId="11" fillId="0" borderId="3" xfId="4" applyNumberFormat="1" applyFont="1" applyBorder="1" applyAlignment="1">
      <alignment horizontal="center" vertical="center" wrapText="1"/>
    </xf>
    <xf numFmtId="0" fontId="11" fillId="0" borderId="3" xfId="4" applyFont="1" applyBorder="1" applyAlignment="1">
      <alignment horizontal="center" vertical="center" wrapText="1"/>
    </xf>
    <xf numFmtId="3" fontId="12" fillId="0" borderId="3"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4" fontId="11" fillId="0" borderId="3" xfId="0" applyNumberFormat="1" applyFont="1" applyBorder="1" applyAlignment="1">
      <alignment horizontal="left" vertical="center" wrapText="1"/>
    </xf>
    <xf numFmtId="0" fontId="19" fillId="0" borderId="3" xfId="0" applyFont="1" applyBorder="1" applyAlignment="1">
      <alignment vertical="center" wrapText="1"/>
    </xf>
    <xf numFmtId="0" fontId="11" fillId="0" borderId="3" xfId="0" applyFont="1" applyBorder="1"/>
    <xf numFmtId="0" fontId="21" fillId="0" borderId="3" xfId="0" applyFont="1" applyBorder="1" applyAlignment="1">
      <alignment horizontal="left" vertical="center" wrapText="1"/>
    </xf>
    <xf numFmtId="0" fontId="21" fillId="0" borderId="3" xfId="0" applyFont="1" applyBorder="1" applyAlignment="1">
      <alignment vertical="center"/>
    </xf>
    <xf numFmtId="0" fontId="21" fillId="0" borderId="3" xfId="0" applyFont="1" applyBorder="1" applyAlignment="1">
      <alignment horizontal="center" vertical="center"/>
    </xf>
    <xf numFmtId="3" fontId="22" fillId="0" borderId="3" xfId="0" applyNumberFormat="1" applyFont="1" applyBorder="1" applyAlignment="1">
      <alignment horizontal="center" vertical="center" wrapText="1"/>
    </xf>
    <xf numFmtId="0" fontId="22" fillId="0" borderId="3" xfId="0" applyFont="1" applyBorder="1" applyAlignment="1">
      <alignment horizontal="center" vertical="center"/>
    </xf>
    <xf numFmtId="3" fontId="22" fillId="0" borderId="3" xfId="0" applyNumberFormat="1" applyFont="1" applyBorder="1" applyAlignment="1">
      <alignment vertical="center" wrapText="1"/>
    </xf>
    <xf numFmtId="0" fontId="21" fillId="0" borderId="3" xfId="0" applyFont="1" applyBorder="1" applyAlignment="1">
      <alignment horizontal="left" vertical="center"/>
    </xf>
    <xf numFmtId="3" fontId="21"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3" fontId="21" fillId="0" borderId="3" xfId="0" applyNumberFormat="1" applyFont="1" applyBorder="1" applyAlignment="1">
      <alignment horizontal="center" vertical="center"/>
    </xf>
    <xf numFmtId="0" fontId="21" fillId="0" borderId="3" xfId="0" applyFont="1" applyBorder="1" applyAlignment="1">
      <alignment vertical="center" wrapText="1"/>
    </xf>
    <xf numFmtId="0" fontId="22" fillId="0" borderId="3" xfId="0" applyFont="1" applyBorder="1" applyAlignment="1">
      <alignment horizontal="center" vertical="center" wrapText="1"/>
    </xf>
    <xf numFmtId="0" fontId="22" fillId="0" borderId="3"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3" xfId="0" applyFont="1" applyBorder="1" applyAlignment="1">
      <alignment horizontal="left"/>
    </xf>
    <xf numFmtId="0" fontId="4" fillId="0" borderId="3" xfId="0" applyFont="1" applyBorder="1" applyAlignment="1">
      <alignment horizontal="left" wrapText="1"/>
    </xf>
    <xf numFmtId="0" fontId="5" fillId="0" borderId="3" xfId="0" applyFont="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5" fillId="0" borderId="3" xfId="0" applyFont="1" applyBorder="1" applyAlignment="1">
      <alignment horizontal="left" vertical="center"/>
    </xf>
    <xf numFmtId="0" fontId="4" fillId="0" borderId="0" xfId="0" applyFont="1" applyAlignment="1">
      <alignment horizontal="left" vertical="center"/>
    </xf>
    <xf numFmtId="0" fontId="13" fillId="0" borderId="3" xfId="0" applyFont="1" applyBorder="1"/>
    <xf numFmtId="0" fontId="7" fillId="0" borderId="3" xfId="2"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horizontal="left"/>
    </xf>
    <xf numFmtId="0" fontId="4" fillId="0" borderId="3" xfId="2" applyFont="1" applyFill="1" applyBorder="1" applyAlignment="1">
      <alignment horizontal="left" vertical="center" wrapText="1"/>
    </xf>
    <xf numFmtId="0" fontId="5" fillId="0" borderId="3" xfId="0" applyFont="1" applyBorder="1" applyAlignment="1">
      <alignment horizontal="left"/>
    </xf>
    <xf numFmtId="0" fontId="6" fillId="0" borderId="3" xfId="0" applyFont="1" applyBorder="1" applyAlignment="1">
      <alignment horizontal="left"/>
    </xf>
    <xf numFmtId="0" fontId="22" fillId="0" borderId="3" xfId="0" applyFont="1" applyBorder="1" applyAlignment="1">
      <alignment horizontal="left" vertical="center" wrapText="1"/>
    </xf>
    <xf numFmtId="0" fontId="22" fillId="0" borderId="3" xfId="0" applyFont="1" applyBorder="1" applyAlignment="1">
      <alignment vertical="center"/>
    </xf>
    <xf numFmtId="0" fontId="23" fillId="0" borderId="3" xfId="0" applyFont="1" applyBorder="1" applyAlignment="1">
      <alignment vertical="center"/>
    </xf>
    <xf numFmtId="0" fontId="5" fillId="0" borderId="6" xfId="0" applyFont="1" applyBorder="1" applyAlignment="1">
      <alignment horizontal="left" vertical="center"/>
    </xf>
    <xf numFmtId="0" fontId="5" fillId="0" borderId="6" xfId="0" applyFont="1" applyBorder="1" applyAlignment="1">
      <alignment horizontal="left" vertical="center" wrapText="1"/>
    </xf>
    <xf numFmtId="0" fontId="22" fillId="0" borderId="6" xfId="0" applyFont="1" applyBorder="1" applyAlignment="1">
      <alignment horizontal="left" vertical="center" wrapText="1"/>
    </xf>
    <xf numFmtId="3" fontId="22" fillId="0" borderId="6" xfId="0" applyNumberFormat="1" applyFont="1" applyBorder="1" applyAlignment="1">
      <alignment horizontal="center" vertical="center" wrapText="1"/>
    </xf>
    <xf numFmtId="0" fontId="22" fillId="0" borderId="6" xfId="0" applyFont="1" applyBorder="1" applyAlignment="1">
      <alignment horizontal="center" vertical="center" wrapText="1"/>
    </xf>
    <xf numFmtId="0" fontId="11" fillId="0" borderId="6" xfId="0" applyFont="1" applyBorder="1" applyAlignment="1">
      <alignment horizontal="center" vertical="center"/>
    </xf>
    <xf numFmtId="0" fontId="4" fillId="0" borderId="6" xfId="0" applyFont="1" applyBorder="1" applyAlignment="1">
      <alignment horizontal="left" vertical="center"/>
    </xf>
    <xf numFmtId="0" fontId="9" fillId="0" borderId="6" xfId="0" applyFont="1" applyBorder="1" applyAlignment="1">
      <alignment horizontal="center" vertical="center"/>
    </xf>
    <xf numFmtId="0" fontId="24" fillId="0" borderId="6" xfId="0" applyFont="1" applyBorder="1" applyAlignment="1">
      <alignment wrapText="1"/>
    </xf>
    <xf numFmtId="0" fontId="24" fillId="0" borderId="6" xfId="0" applyFont="1" applyBorder="1"/>
    <xf numFmtId="0" fontId="8" fillId="0" borderId="6" xfId="0" applyFont="1" applyBorder="1" applyAlignment="1">
      <alignment vertical="top"/>
    </xf>
    <xf numFmtId="0" fontId="8" fillId="0" borderId="7" xfId="0" applyFont="1" applyBorder="1"/>
    <xf numFmtId="0" fontId="5" fillId="0" borderId="2" xfId="0" applyFont="1" applyBorder="1" applyAlignment="1">
      <alignment horizontal="left" vertical="center"/>
    </xf>
    <xf numFmtId="0" fontId="5" fillId="0" borderId="2" xfId="0" applyFont="1" applyBorder="1" applyAlignment="1">
      <alignment horizontal="left" vertical="center" wrapText="1"/>
    </xf>
    <xf numFmtId="0" fontId="21" fillId="0" borderId="2" xfId="0" applyFont="1" applyBorder="1" applyAlignment="1">
      <alignment horizontal="left" vertical="center" wrapText="1"/>
    </xf>
    <xf numFmtId="0" fontId="21" fillId="0" borderId="2" xfId="0" applyFont="1" applyBorder="1" applyAlignment="1">
      <alignment horizontal="center" vertical="center" wrapText="1"/>
    </xf>
    <xf numFmtId="0" fontId="11" fillId="0" borderId="2" xfId="0" applyFont="1" applyBorder="1" applyAlignment="1">
      <alignment horizontal="center" vertical="center"/>
    </xf>
    <xf numFmtId="0" fontId="9" fillId="0" borderId="2" xfId="0" applyFont="1" applyBorder="1" applyAlignment="1">
      <alignment horizontal="center" vertical="center"/>
    </xf>
    <xf numFmtId="0" fontId="6" fillId="0" borderId="3" xfId="0" applyFont="1" applyBorder="1" applyAlignment="1">
      <alignment wrapText="1"/>
    </xf>
    <xf numFmtId="0" fontId="6" fillId="0" borderId="1" xfId="0" applyFont="1" applyBorder="1" applyAlignment="1">
      <alignment wrapText="1"/>
    </xf>
    <xf numFmtId="0" fontId="6" fillId="4" borderId="8" xfId="0" applyFont="1" applyFill="1" applyBorder="1" applyAlignment="1">
      <alignment wrapText="1"/>
    </xf>
    <xf numFmtId="0" fontId="15" fillId="4" borderId="8" xfId="0" applyFont="1" applyFill="1" applyBorder="1"/>
    <xf numFmtId="0" fontId="15" fillId="4" borderId="8" xfId="0" applyFont="1" applyFill="1" applyBorder="1" applyAlignment="1">
      <alignment wrapText="1"/>
    </xf>
    <xf numFmtId="0" fontId="26" fillId="4" borderId="8" xfId="0" applyFont="1" applyFill="1" applyBorder="1"/>
    <xf numFmtId="0" fontId="6" fillId="0" borderId="7" xfId="0" applyFont="1" applyBorder="1" applyAlignment="1">
      <alignment wrapText="1"/>
    </xf>
    <xf numFmtId="0" fontId="15" fillId="0" borderId="7" xfId="0" applyFont="1" applyBorder="1"/>
    <xf numFmtId="0" fontId="11" fillId="0" borderId="7" xfId="0" applyFont="1" applyBorder="1" applyAlignment="1">
      <alignment wrapText="1"/>
    </xf>
    <xf numFmtId="0" fontId="15" fillId="0" borderId="7" xfId="0" applyFont="1" applyBorder="1" applyAlignment="1">
      <alignment wrapText="1"/>
    </xf>
    <xf numFmtId="0" fontId="15" fillId="0" borderId="9" xfId="0" applyFont="1" applyBorder="1"/>
    <xf numFmtId="0" fontId="15" fillId="0" borderId="5" xfId="0" applyFont="1" applyBorder="1"/>
    <xf numFmtId="0" fontId="26" fillId="0" borderId="3" xfId="0" applyFont="1" applyBorder="1"/>
    <xf numFmtId="0" fontId="26" fillId="0" borderId="7" xfId="0" applyFont="1" applyBorder="1"/>
    <xf numFmtId="0" fontId="6" fillId="0" borderId="8" xfId="0" applyFont="1" applyBorder="1" applyAlignment="1">
      <alignment wrapText="1"/>
    </xf>
    <xf numFmtId="0" fontId="15" fillId="0" borderId="8" xfId="0" applyFont="1" applyBorder="1"/>
    <xf numFmtId="0" fontId="11" fillId="0" borderId="8" xfId="0" applyFont="1" applyBorder="1" applyAlignment="1">
      <alignment wrapText="1"/>
    </xf>
    <xf numFmtId="0" fontId="15" fillId="0" borderId="8" xfId="0" applyFont="1" applyBorder="1" applyAlignment="1">
      <alignment wrapText="1"/>
    </xf>
    <xf numFmtId="0" fontId="15" fillId="0" borderId="10" xfId="0" applyFont="1" applyBorder="1"/>
    <xf numFmtId="0" fontId="15" fillId="0" borderId="4" xfId="0" applyFont="1" applyBorder="1"/>
    <xf numFmtId="0" fontId="26" fillId="0" borderId="1" xfId="0" applyFont="1" applyBorder="1"/>
    <xf numFmtId="0" fontId="26" fillId="0" borderId="8" xfId="0" applyFont="1" applyBorder="1"/>
    <xf numFmtId="0" fontId="25" fillId="0" borderId="8" xfId="0" applyFont="1" applyBorder="1" applyAlignment="1">
      <alignment wrapText="1"/>
    </xf>
    <xf numFmtId="3" fontId="25" fillId="0" borderId="8" xfId="0" applyNumberFormat="1" applyFont="1" applyBorder="1" applyAlignment="1">
      <alignment wrapText="1"/>
    </xf>
    <xf numFmtId="0" fontId="25" fillId="0" borderId="10" xfId="0" applyFont="1" applyBorder="1" applyAlignment="1">
      <alignment wrapText="1"/>
    </xf>
    <xf numFmtId="0" fontId="25" fillId="0" borderId="4" xfId="0" applyFont="1" applyBorder="1" applyAlignment="1">
      <alignment wrapText="1"/>
    </xf>
    <xf numFmtId="3" fontId="25" fillId="0" borderId="8" xfId="0" applyNumberFormat="1" applyFont="1" applyBorder="1"/>
    <xf numFmtId="4" fontId="25" fillId="0" borderId="8" xfId="0" applyNumberFormat="1"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11" fillId="0" borderId="13" xfId="0" applyFont="1" applyBorder="1" applyAlignment="1">
      <alignment wrapText="1"/>
    </xf>
    <xf numFmtId="0" fontId="15" fillId="0" borderId="1" xfId="0" applyFont="1" applyBorder="1"/>
    <xf numFmtId="0" fontId="11" fillId="0" borderId="14" xfId="0" applyFont="1" applyBorder="1" applyAlignment="1">
      <alignment wrapText="1"/>
    </xf>
    <xf numFmtId="0" fontId="11" fillId="0" borderId="15" xfId="0" applyFont="1" applyBorder="1" applyAlignment="1">
      <alignment wrapText="1"/>
    </xf>
    <xf numFmtId="0" fontId="11" fillId="0" borderId="16" xfId="0" applyFont="1" applyBorder="1" applyAlignment="1">
      <alignment wrapText="1"/>
    </xf>
    <xf numFmtId="0" fontId="11" fillId="0" borderId="17" xfId="0" applyFont="1" applyBorder="1" applyAlignment="1">
      <alignment wrapText="1"/>
    </xf>
    <xf numFmtId="0" fontId="11" fillId="0" borderId="18" xfId="0" applyFont="1" applyBorder="1" applyAlignment="1">
      <alignment wrapText="1"/>
    </xf>
    <xf numFmtId="0" fontId="11" fillId="0" borderId="19" xfId="0" applyFont="1" applyBorder="1" applyAlignment="1">
      <alignment wrapText="1"/>
    </xf>
    <xf numFmtId="0" fontId="11" fillId="0" borderId="0" xfId="0" applyFont="1" applyAlignment="1">
      <alignment wrapText="1"/>
    </xf>
    <xf numFmtId="0" fontId="15" fillId="0" borderId="20" xfId="0" applyFont="1" applyBorder="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11" fillId="0" borderId="22" xfId="0" applyFont="1" applyBorder="1" applyAlignment="1">
      <alignment wrapText="1"/>
    </xf>
    <xf numFmtId="0" fontId="11" fillId="0" borderId="23" xfId="0" applyFont="1" applyBorder="1" applyAlignment="1">
      <alignment wrapText="1"/>
    </xf>
    <xf numFmtId="3" fontId="11" fillId="0" borderId="1" xfId="0" applyNumberFormat="1" applyFont="1" applyBorder="1" applyAlignment="1">
      <alignment wrapText="1"/>
    </xf>
    <xf numFmtId="0" fontId="11" fillId="0" borderId="24" xfId="0" applyFont="1" applyBorder="1" applyAlignment="1">
      <alignment wrapText="1"/>
    </xf>
    <xf numFmtId="0" fontId="11" fillId="5" borderId="17" xfId="0" applyFont="1" applyFill="1" applyBorder="1" applyAlignment="1">
      <alignment wrapText="1"/>
    </xf>
    <xf numFmtId="0" fontId="11" fillId="5" borderId="15" xfId="0" applyFont="1" applyFill="1" applyBorder="1" applyAlignment="1">
      <alignment wrapText="1"/>
    </xf>
    <xf numFmtId="0" fontId="11" fillId="5" borderId="16" xfId="0" applyFont="1" applyFill="1" applyBorder="1" applyAlignment="1">
      <alignment wrapText="1"/>
    </xf>
    <xf numFmtId="3" fontId="11" fillId="0" borderId="7" xfId="0" applyNumberFormat="1" applyFont="1" applyBorder="1" applyAlignment="1">
      <alignment wrapText="1"/>
    </xf>
    <xf numFmtId="3" fontId="11" fillId="0" borderId="8" xfId="0" applyNumberFormat="1" applyFont="1" applyBorder="1" applyAlignment="1">
      <alignment wrapText="1"/>
    </xf>
    <xf numFmtId="3" fontId="15" fillId="0" borderId="8" xfId="0" applyNumberFormat="1" applyFont="1" applyBorder="1"/>
    <xf numFmtId="0" fontId="11" fillId="0" borderId="25" xfId="0" applyFont="1" applyBorder="1" applyAlignment="1">
      <alignment wrapText="1"/>
    </xf>
    <xf numFmtId="3" fontId="11" fillId="0" borderId="21" xfId="0" applyNumberFormat="1" applyFont="1" applyBorder="1" applyAlignment="1">
      <alignment wrapText="1"/>
    </xf>
    <xf numFmtId="0" fontId="11" fillId="0" borderId="26" xfId="0" applyFont="1" applyBorder="1" applyAlignment="1">
      <alignment wrapText="1"/>
    </xf>
    <xf numFmtId="3" fontId="15" fillId="0" borderId="7" xfId="0" applyNumberFormat="1" applyFont="1" applyBorder="1" applyAlignment="1">
      <alignment wrapText="1"/>
    </xf>
    <xf numFmtId="3" fontId="15" fillId="0" borderId="8" xfId="0" applyNumberFormat="1" applyFont="1" applyBorder="1" applyAlignment="1">
      <alignment wrapText="1"/>
    </xf>
    <xf numFmtId="0" fontId="15" fillId="0" borderId="24" xfId="0" applyFont="1" applyBorder="1" applyAlignment="1">
      <alignment wrapText="1"/>
    </xf>
    <xf numFmtId="0" fontId="15" fillId="0" borderId="17" xfId="0" applyFont="1" applyBorder="1" applyAlignment="1">
      <alignment wrapText="1"/>
    </xf>
    <xf numFmtId="0" fontId="15" fillId="0" borderId="15" xfId="0" applyFont="1" applyBorder="1" applyAlignment="1">
      <alignment wrapText="1"/>
    </xf>
    <xf numFmtId="0" fontId="15" fillId="0" borderId="26" xfId="0" applyFont="1" applyBorder="1" applyAlignment="1">
      <alignment wrapText="1"/>
    </xf>
    <xf numFmtId="0" fontId="15" fillId="0" borderId="14" xfId="0" applyFont="1" applyBorder="1" applyAlignment="1">
      <alignment wrapText="1"/>
    </xf>
    <xf numFmtId="0" fontId="15" fillId="0" borderId="19" xfId="0" applyFont="1" applyBorder="1" applyAlignment="1">
      <alignment wrapText="1"/>
    </xf>
    <xf numFmtId="0" fontId="15" fillId="0" borderId="27" xfId="0" applyFont="1" applyBorder="1" applyAlignment="1">
      <alignment wrapText="1"/>
    </xf>
    <xf numFmtId="0" fontId="15" fillId="0" borderId="28"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15" fillId="0" borderId="31" xfId="0" applyFont="1" applyBorder="1" applyAlignment="1">
      <alignment wrapText="1"/>
    </xf>
    <xf numFmtId="0" fontId="6" fillId="6" borderId="8" xfId="0" applyFont="1" applyFill="1" applyBorder="1" applyAlignment="1">
      <alignment wrapText="1"/>
    </xf>
    <xf numFmtId="0" fontId="15" fillId="6" borderId="8" xfId="0" applyFont="1" applyFill="1" applyBorder="1"/>
    <xf numFmtId="0" fontId="15" fillId="6" borderId="8" xfId="0" applyFont="1" applyFill="1" applyBorder="1" applyAlignment="1">
      <alignment wrapText="1"/>
    </xf>
    <xf numFmtId="0" fontId="26" fillId="6" borderId="8" xfId="0" applyFont="1" applyFill="1" applyBorder="1"/>
    <xf numFmtId="0" fontId="11" fillId="6" borderId="8" xfId="0" applyFont="1" applyFill="1" applyBorder="1" applyAlignment="1">
      <alignment wrapText="1"/>
    </xf>
    <xf numFmtId="0" fontId="11" fillId="6" borderId="8" xfId="0" applyFont="1" applyFill="1" applyBorder="1"/>
    <xf numFmtId="3" fontId="11" fillId="6" borderId="8" xfId="0" applyNumberFormat="1" applyFont="1" applyFill="1" applyBorder="1"/>
    <xf numFmtId="0" fontId="25" fillId="6" borderId="8" xfId="0" applyFont="1" applyFill="1" applyBorder="1" applyAlignment="1">
      <alignment wrapText="1"/>
    </xf>
    <xf numFmtId="0" fontId="25" fillId="6" borderId="10" xfId="0" applyFont="1" applyFill="1" applyBorder="1" applyAlignment="1">
      <alignment wrapText="1"/>
    </xf>
    <xf numFmtId="0" fontId="25" fillId="6" borderId="4" xfId="0" applyFont="1" applyFill="1" applyBorder="1" applyAlignment="1">
      <alignment wrapText="1"/>
    </xf>
    <xf numFmtId="0" fontId="26" fillId="6" borderId="1" xfId="0" applyFont="1" applyFill="1" applyBorder="1"/>
    <xf numFmtId="4" fontId="11" fillId="6" borderId="8" xfId="0" applyNumberFormat="1" applyFont="1" applyFill="1" applyBorder="1" applyAlignment="1">
      <alignment wrapText="1"/>
    </xf>
    <xf numFmtId="3" fontId="11" fillId="6" borderId="8" xfId="0" applyNumberFormat="1" applyFont="1" applyFill="1" applyBorder="1" applyAlignment="1">
      <alignment wrapText="1"/>
    </xf>
    <xf numFmtId="3" fontId="15" fillId="6" borderId="8" xfId="0" applyNumberFormat="1" applyFont="1" applyFill="1" applyBorder="1"/>
    <xf numFmtId="0" fontId="15" fillId="6" borderId="0" xfId="0" applyFont="1" applyFill="1" applyAlignment="1">
      <alignment wrapText="1"/>
    </xf>
    <xf numFmtId="0" fontId="15" fillId="6" borderId="1" xfId="0" applyFont="1" applyFill="1" applyBorder="1"/>
    <xf numFmtId="3" fontId="15" fillId="6" borderId="1" xfId="0" applyNumberFormat="1" applyFont="1" applyFill="1" applyBorder="1"/>
    <xf numFmtId="0" fontId="15" fillId="6" borderId="0" xfId="0" applyFont="1" applyFill="1"/>
    <xf numFmtId="0" fontId="11" fillId="6" borderId="0" xfId="0" applyFont="1" applyFill="1"/>
    <xf numFmtId="0" fontId="11" fillId="6" borderId="11" xfId="0" applyFont="1" applyFill="1" applyBorder="1" applyAlignment="1">
      <alignment wrapText="1"/>
    </xf>
    <xf numFmtId="0" fontId="11" fillId="6" borderId="15" xfId="0" applyFont="1" applyFill="1" applyBorder="1" applyAlignment="1">
      <alignment wrapText="1"/>
    </xf>
    <xf numFmtId="0" fontId="11" fillId="6" borderId="13" xfId="0" applyFont="1" applyFill="1" applyBorder="1" applyAlignment="1">
      <alignment wrapText="1"/>
    </xf>
    <xf numFmtId="0" fontId="11" fillId="6" borderId="12" xfId="0" applyFont="1" applyFill="1" applyBorder="1" applyAlignment="1">
      <alignment wrapText="1"/>
    </xf>
    <xf numFmtId="0" fontId="15" fillId="6" borderId="7" xfId="0" applyFont="1" applyFill="1" applyBorder="1" applyAlignment="1">
      <alignment wrapText="1"/>
    </xf>
    <xf numFmtId="0" fontId="11" fillId="6" borderId="7" xfId="0" applyFont="1" applyFill="1" applyBorder="1" applyAlignment="1">
      <alignment wrapText="1"/>
    </xf>
    <xf numFmtId="3" fontId="11" fillId="6" borderId="7" xfId="0" applyNumberFormat="1" applyFont="1" applyFill="1" applyBorder="1" applyAlignment="1">
      <alignment wrapText="1"/>
    </xf>
    <xf numFmtId="0" fontId="11" fillId="6" borderId="24" xfId="0" applyFont="1" applyFill="1" applyBorder="1" applyAlignment="1">
      <alignment wrapText="1"/>
    </xf>
    <xf numFmtId="0" fontId="11" fillId="6" borderId="19" xfId="0" applyFont="1" applyFill="1" applyBorder="1" applyAlignment="1">
      <alignment wrapText="1"/>
    </xf>
    <xf numFmtId="0" fontId="11" fillId="6" borderId="17" xfId="0" applyFont="1" applyFill="1" applyBorder="1" applyAlignment="1">
      <alignment wrapText="1"/>
    </xf>
    <xf numFmtId="0" fontId="11" fillId="6" borderId="23" xfId="0" applyFont="1" applyFill="1" applyBorder="1" applyAlignment="1">
      <alignment wrapText="1"/>
    </xf>
    <xf numFmtId="0" fontId="6" fillId="6" borderId="21" xfId="0" applyFont="1" applyFill="1" applyBorder="1" applyAlignment="1">
      <alignment wrapText="1"/>
    </xf>
    <xf numFmtId="0" fontId="15" fillId="6" borderId="21" xfId="0" applyFont="1" applyFill="1" applyBorder="1" applyAlignment="1">
      <alignment wrapText="1"/>
    </xf>
    <xf numFmtId="3" fontId="11" fillId="6" borderId="21" xfId="0" applyNumberFormat="1" applyFont="1" applyFill="1" applyBorder="1" applyAlignment="1">
      <alignment wrapText="1"/>
    </xf>
    <xf numFmtId="0" fontId="11" fillId="6" borderId="26" xfId="0" applyFont="1" applyFill="1" applyBorder="1" applyAlignment="1">
      <alignment wrapText="1"/>
    </xf>
    <xf numFmtId="0" fontId="15" fillId="6" borderId="20" xfId="0" applyFont="1" applyFill="1" applyBorder="1"/>
    <xf numFmtId="0" fontId="15" fillId="6" borderId="21" xfId="0" applyFont="1" applyFill="1" applyBorder="1"/>
    <xf numFmtId="0" fontId="11" fillId="6" borderId="14" xfId="0" applyFont="1" applyFill="1" applyBorder="1" applyAlignment="1">
      <alignment wrapText="1"/>
    </xf>
    <xf numFmtId="0" fontId="26" fillId="6" borderId="20" xfId="0" applyFont="1" applyFill="1" applyBorder="1"/>
    <xf numFmtId="0" fontId="6" fillId="6" borderId="7" xfId="0" applyFont="1" applyFill="1" applyBorder="1" applyAlignment="1">
      <alignment wrapText="1"/>
    </xf>
    <xf numFmtId="0" fontId="15" fillId="6" borderId="7" xfId="0" applyFont="1" applyFill="1" applyBorder="1"/>
    <xf numFmtId="0" fontId="26" fillId="6" borderId="7" xfId="0" applyFont="1" applyFill="1" applyBorder="1"/>
    <xf numFmtId="0" fontId="11" fillId="4" borderId="8" xfId="0" applyFont="1" applyFill="1" applyBorder="1" applyAlignment="1">
      <alignment wrapText="1"/>
    </xf>
    <xf numFmtId="0" fontId="25" fillId="4" borderId="8" xfId="0" applyFont="1" applyFill="1" applyBorder="1" applyAlignment="1">
      <alignment wrapText="1"/>
    </xf>
    <xf numFmtId="0" fontId="25" fillId="4" borderId="10" xfId="0" applyFont="1" applyFill="1" applyBorder="1" applyAlignment="1">
      <alignment wrapText="1"/>
    </xf>
    <xf numFmtId="0" fontId="25" fillId="4" borderId="4" xfId="0" applyFont="1" applyFill="1" applyBorder="1" applyAlignment="1">
      <alignment wrapText="1"/>
    </xf>
    <xf numFmtId="0" fontId="26" fillId="4" borderId="1" xfId="0" applyFont="1" applyFill="1" applyBorder="1"/>
    <xf numFmtId="0" fontId="6" fillId="7" borderId="8" xfId="0" applyFont="1" applyFill="1" applyBorder="1" applyAlignment="1">
      <alignment wrapText="1"/>
    </xf>
    <xf numFmtId="0" fontId="15" fillId="7" borderId="8" xfId="0" applyFont="1" applyFill="1" applyBorder="1"/>
    <xf numFmtId="0" fontId="15" fillId="7" borderId="8" xfId="0" applyFont="1" applyFill="1" applyBorder="1" applyAlignment="1">
      <alignment wrapText="1"/>
    </xf>
    <xf numFmtId="0" fontId="26" fillId="7" borderId="8" xfId="0" applyFont="1" applyFill="1" applyBorder="1"/>
    <xf numFmtId="0" fontId="11" fillId="7" borderId="8" xfId="0" applyFont="1" applyFill="1" applyBorder="1" applyAlignment="1">
      <alignment wrapText="1"/>
    </xf>
    <xf numFmtId="0" fontId="11" fillId="7" borderId="11" xfId="0" applyFont="1" applyFill="1" applyBorder="1" applyAlignment="1">
      <alignment wrapText="1"/>
    </xf>
    <xf numFmtId="3" fontId="11" fillId="7" borderId="1" xfId="0" applyNumberFormat="1" applyFont="1" applyFill="1" applyBorder="1" applyAlignment="1">
      <alignment wrapText="1"/>
    </xf>
    <xf numFmtId="0" fontId="11" fillId="7" borderId="25" xfId="0" applyFont="1" applyFill="1" applyBorder="1" applyAlignment="1">
      <alignment wrapText="1"/>
    </xf>
    <xf numFmtId="0" fontId="15" fillId="7" borderId="1" xfId="0" applyFont="1" applyFill="1" applyBorder="1"/>
    <xf numFmtId="0" fontId="11" fillId="7" borderId="12" xfId="0" applyFont="1" applyFill="1" applyBorder="1" applyAlignment="1">
      <alignment wrapText="1"/>
    </xf>
    <xf numFmtId="0" fontId="26" fillId="7" borderId="1" xfId="0" applyFont="1" applyFill="1" applyBorder="1"/>
    <xf numFmtId="0" fontId="11" fillId="7" borderId="17" xfId="0" applyFont="1" applyFill="1" applyBorder="1" applyAlignment="1">
      <alignment wrapText="1"/>
    </xf>
    <xf numFmtId="0" fontId="11" fillId="7" borderId="16" xfId="0" applyFont="1" applyFill="1" applyBorder="1" applyAlignment="1">
      <alignment wrapText="1"/>
    </xf>
    <xf numFmtId="0" fontId="11" fillId="7" borderId="15" xfId="0" applyFont="1" applyFill="1" applyBorder="1" applyAlignment="1">
      <alignment wrapText="1"/>
    </xf>
    <xf numFmtId="3" fontId="11" fillId="7" borderId="3" xfId="0" applyNumberFormat="1" applyFont="1" applyFill="1" applyBorder="1" applyAlignment="1">
      <alignment wrapText="1"/>
    </xf>
    <xf numFmtId="0" fontId="11" fillId="7" borderId="24" xfId="0" applyFont="1" applyFill="1" applyBorder="1" applyAlignment="1">
      <alignment wrapText="1"/>
    </xf>
    <xf numFmtId="0" fontId="15" fillId="7" borderId="18" xfId="0" applyFont="1" applyFill="1" applyBorder="1" applyAlignment="1">
      <alignment wrapText="1"/>
    </xf>
    <xf numFmtId="0" fontId="15" fillId="7" borderId="18" xfId="0" applyFont="1" applyFill="1" applyBorder="1"/>
    <xf numFmtId="0" fontId="15" fillId="7" borderId="21" xfId="0" applyFont="1" applyFill="1" applyBorder="1"/>
    <xf numFmtId="0" fontId="15" fillId="7" borderId="32" xfId="0" applyFont="1" applyFill="1" applyBorder="1" applyAlignment="1">
      <alignment wrapText="1"/>
    </xf>
    <xf numFmtId="0" fontId="15" fillId="7" borderId="2" xfId="0" applyFont="1" applyFill="1" applyBorder="1"/>
    <xf numFmtId="0" fontId="15" fillId="7" borderId="3" xfId="0" applyFont="1" applyFill="1" applyBorder="1" applyAlignment="1">
      <alignment wrapText="1"/>
    </xf>
    <xf numFmtId="0" fontId="15" fillId="7" borderId="7" xfId="0" applyFont="1" applyFill="1" applyBorder="1" applyAlignment="1">
      <alignment wrapText="1"/>
    </xf>
    <xf numFmtId="3" fontId="15" fillId="7" borderId="7" xfId="0" applyNumberFormat="1" applyFont="1" applyFill="1" applyBorder="1" applyAlignment="1">
      <alignment wrapText="1"/>
    </xf>
    <xf numFmtId="0" fontId="15" fillId="7" borderId="7" xfId="0" applyFont="1" applyFill="1" applyBorder="1"/>
    <xf numFmtId="0" fontId="15" fillId="7" borderId="0" xfId="0" applyFont="1" applyFill="1" applyAlignment="1">
      <alignment wrapText="1"/>
    </xf>
    <xf numFmtId="0" fontId="15" fillId="7" borderId="1" xfId="0" applyFont="1" applyFill="1" applyBorder="1" applyAlignment="1">
      <alignment wrapText="1"/>
    </xf>
    <xf numFmtId="0" fontId="15" fillId="7" borderId="10" xfId="0" applyFont="1" applyFill="1" applyBorder="1" applyAlignment="1">
      <alignment wrapText="1"/>
    </xf>
    <xf numFmtId="0" fontId="15" fillId="7" borderId="4" xfId="0" applyFont="1" applyFill="1" applyBorder="1" applyAlignment="1">
      <alignment wrapText="1"/>
    </xf>
    <xf numFmtId="0" fontId="6" fillId="8" borderId="8" xfId="0" applyFont="1" applyFill="1" applyBorder="1" applyAlignment="1">
      <alignment wrapText="1"/>
    </xf>
    <xf numFmtId="0" fontId="15" fillId="8" borderId="8" xfId="0" applyFont="1" applyFill="1" applyBorder="1"/>
    <xf numFmtId="0" fontId="11" fillId="8" borderId="8" xfId="0" applyFont="1" applyFill="1" applyBorder="1" applyAlignment="1">
      <alignment wrapText="1"/>
    </xf>
    <xf numFmtId="0" fontId="25" fillId="8" borderId="8" xfId="0" applyFont="1" applyFill="1" applyBorder="1" applyAlignment="1">
      <alignment wrapText="1"/>
    </xf>
    <xf numFmtId="3" fontId="25" fillId="8" borderId="8" xfId="0" applyNumberFormat="1" applyFont="1" applyFill="1" applyBorder="1" applyAlignment="1">
      <alignment wrapText="1"/>
    </xf>
    <xf numFmtId="0" fontId="25" fillId="8" borderId="10" xfId="0" applyFont="1" applyFill="1" applyBorder="1" applyAlignment="1">
      <alignment wrapText="1"/>
    </xf>
    <xf numFmtId="0" fontId="25" fillId="8" borderId="4" xfId="0" applyFont="1" applyFill="1" applyBorder="1" applyAlignment="1">
      <alignment wrapText="1"/>
    </xf>
    <xf numFmtId="0" fontId="26" fillId="8" borderId="1" xfId="0" applyFont="1" applyFill="1" applyBorder="1"/>
    <xf numFmtId="0" fontId="26" fillId="8" borderId="8" xfId="0" applyFont="1" applyFill="1" applyBorder="1"/>
    <xf numFmtId="0" fontId="11" fillId="8" borderId="11" xfId="0" applyFont="1" applyFill="1" applyBorder="1" applyAlignment="1">
      <alignment wrapText="1"/>
    </xf>
    <xf numFmtId="0" fontId="11" fillId="8" borderId="12" xfId="0" applyFont="1" applyFill="1" applyBorder="1" applyAlignment="1">
      <alignment wrapText="1"/>
    </xf>
    <xf numFmtId="0" fontId="11" fillId="8" borderId="13" xfId="0" applyFont="1" applyFill="1" applyBorder="1" applyAlignment="1">
      <alignment wrapText="1"/>
    </xf>
    <xf numFmtId="0" fontId="15" fillId="8" borderId="1" xfId="0" applyFont="1" applyFill="1" applyBorder="1"/>
    <xf numFmtId="0" fontId="15" fillId="8" borderId="8" xfId="0" applyFont="1" applyFill="1" applyBorder="1" applyAlignment="1">
      <alignment wrapText="1"/>
    </xf>
    <xf numFmtId="0" fontId="11" fillId="8" borderId="17" xfId="0" applyFont="1" applyFill="1" applyBorder="1" applyAlignment="1">
      <alignment wrapText="1"/>
    </xf>
    <xf numFmtId="0" fontId="11" fillId="8" borderId="15" xfId="0" applyFont="1" applyFill="1" applyBorder="1" applyAlignment="1">
      <alignment wrapText="1"/>
    </xf>
    <xf numFmtId="0" fontId="11" fillId="8" borderId="16" xfId="0" applyFont="1" applyFill="1" applyBorder="1" applyAlignment="1">
      <alignment wrapText="1"/>
    </xf>
    <xf numFmtId="0" fontId="15" fillId="8" borderId="7" xfId="0" applyFont="1" applyFill="1" applyBorder="1" applyAlignment="1">
      <alignment wrapText="1"/>
    </xf>
    <xf numFmtId="0" fontId="15" fillId="8" borderId="7" xfId="0" applyFont="1" applyFill="1" applyBorder="1"/>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6" borderId="8"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10" xfId="0" applyFont="1" applyFill="1" applyBorder="1" applyAlignment="1">
      <alignment horizontal="center" vertical="center"/>
    </xf>
    <xf numFmtId="0" fontId="15" fillId="8" borderId="8" xfId="0" applyFont="1" applyFill="1" applyBorder="1" applyAlignment="1">
      <alignment horizontal="center" vertical="center"/>
    </xf>
    <xf numFmtId="0" fontId="6" fillId="0" borderId="6" xfId="0" applyFont="1" applyBorder="1" applyAlignment="1">
      <alignment wrapText="1"/>
    </xf>
    <xf numFmtId="0" fontId="6" fillId="9" borderId="6" xfId="0" applyFont="1" applyFill="1" applyBorder="1" applyAlignment="1">
      <alignment wrapText="1"/>
    </xf>
    <xf numFmtId="0" fontId="15" fillId="9" borderId="6" xfId="0" applyFont="1" applyFill="1" applyBorder="1" applyAlignment="1">
      <alignment horizontal="center" vertical="center"/>
    </xf>
    <xf numFmtId="0" fontId="15" fillId="9" borderId="6" xfId="0" applyFont="1" applyFill="1" applyBorder="1" applyAlignment="1">
      <alignment wrapText="1"/>
    </xf>
    <xf numFmtId="0" fontId="15" fillId="9" borderId="6" xfId="0" applyFont="1" applyFill="1" applyBorder="1"/>
    <xf numFmtId="0" fontId="15" fillId="9" borderId="8" xfId="0" applyFont="1" applyFill="1" applyBorder="1" applyAlignment="1">
      <alignment wrapText="1"/>
    </xf>
    <xf numFmtId="0" fontId="26" fillId="9" borderId="8" xfId="0" applyFont="1" applyFill="1" applyBorder="1"/>
    <xf numFmtId="0" fontId="15" fillId="9" borderId="8" xfId="0" applyFont="1" applyFill="1" applyBorder="1"/>
    <xf numFmtId="0" fontId="6" fillId="9" borderId="8" xfId="0" applyFont="1" applyFill="1" applyBorder="1" applyAlignment="1">
      <alignment wrapText="1"/>
    </xf>
    <xf numFmtId="0" fontId="15" fillId="9" borderId="8" xfId="0" applyFont="1" applyFill="1" applyBorder="1" applyAlignment="1">
      <alignment horizontal="center" vertical="center"/>
    </xf>
    <xf numFmtId="0" fontId="27" fillId="0" borderId="0" xfId="0" applyFont="1"/>
    <xf numFmtId="0" fontId="27" fillId="0" borderId="0" xfId="0" applyFont="1" applyAlignment="1">
      <alignment horizontal="center" vertical="top"/>
    </xf>
    <xf numFmtId="0" fontId="27" fillId="0" borderId="0" xfId="0" applyFont="1" applyAlignment="1">
      <alignment vertical="top" wrapText="1"/>
    </xf>
    <xf numFmtId="0" fontId="27" fillId="0" borderId="0" xfId="0" applyFont="1" applyAlignment="1">
      <alignment horizontal="left" vertical="top" wrapText="1"/>
    </xf>
    <xf numFmtId="0" fontId="31"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7" fillId="5" borderId="0" xfId="0" applyFont="1" applyFill="1" applyAlignment="1">
      <alignment vertical="top"/>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28" fillId="0" borderId="3" xfId="0" applyFont="1" applyBorder="1" applyAlignment="1">
      <alignment horizontal="center" vertical="center" wrapText="1"/>
    </xf>
    <xf numFmtId="0" fontId="31" fillId="0" borderId="0" xfId="0" applyFont="1" applyAlignment="1">
      <alignment horizontal="left" vertical="top"/>
    </xf>
    <xf numFmtId="0" fontId="31" fillId="10" borderId="0" xfId="0" applyFont="1" applyFill="1" applyAlignment="1">
      <alignment vertical="top"/>
    </xf>
    <xf numFmtId="0" fontId="29" fillId="10" borderId="0" xfId="0" applyFont="1" applyFill="1" applyAlignment="1">
      <alignment vertical="top"/>
    </xf>
    <xf numFmtId="0" fontId="27" fillId="10" borderId="0" xfId="0" applyFont="1" applyFill="1" applyAlignment="1">
      <alignment vertical="top"/>
    </xf>
    <xf numFmtId="0" fontId="30" fillId="5" borderId="0" xfId="0" applyFont="1" applyFill="1" applyAlignment="1">
      <alignment vertical="top"/>
    </xf>
    <xf numFmtId="0" fontId="30" fillId="0" borderId="0" xfId="0" applyFont="1" applyAlignment="1">
      <alignment vertical="top"/>
    </xf>
    <xf numFmtId="0" fontId="5" fillId="0" borderId="0" xfId="0" applyFont="1"/>
    <xf numFmtId="0" fontId="28" fillId="0" borderId="0" xfId="0" applyFont="1"/>
    <xf numFmtId="0" fontId="32" fillId="0" borderId="0" xfId="0" applyFont="1"/>
    <xf numFmtId="0" fontId="28" fillId="0" borderId="0" xfId="0" applyFont="1" applyProtection="1">
      <protection locked="0"/>
    </xf>
    <xf numFmtId="0" fontId="28" fillId="5" borderId="0" xfId="0" applyFont="1" applyFill="1"/>
    <xf numFmtId="0" fontId="33" fillId="0" borderId="0" xfId="0" applyFont="1"/>
    <xf numFmtId="0" fontId="28" fillId="0" borderId="0" xfId="0" applyFont="1" applyAlignment="1">
      <alignment vertical="center" wrapText="1"/>
    </xf>
    <xf numFmtId="0" fontId="28" fillId="0" borderId="3" xfId="0" applyFont="1" applyBorder="1" applyAlignment="1">
      <alignment vertical="center" wrapText="1"/>
    </xf>
    <xf numFmtId="0" fontId="28" fillId="0" borderId="3" xfId="0" applyFont="1" applyBorder="1" applyAlignment="1">
      <alignment horizontal="left" vertical="center" wrapText="1"/>
    </xf>
    <xf numFmtId="0" fontId="28" fillId="5" borderId="3" xfId="0" applyFont="1" applyFill="1" applyBorder="1" applyAlignment="1">
      <alignment vertical="center" wrapText="1"/>
    </xf>
    <xf numFmtId="0" fontId="32" fillId="10" borderId="0" xfId="0" applyFont="1" applyFill="1" applyAlignment="1">
      <alignment vertical="center"/>
    </xf>
    <xf numFmtId="0" fontId="28" fillId="0" borderId="0" xfId="0" applyFont="1" applyAlignment="1">
      <alignment vertical="center"/>
    </xf>
    <xf numFmtId="0" fontId="11" fillId="0" borderId="0" xfId="0" applyFont="1" applyAlignment="1">
      <alignment horizontal="center" vertical="center"/>
    </xf>
    <xf numFmtId="0" fontId="11" fillId="10" borderId="0" xfId="0" applyFont="1" applyFill="1" applyAlignment="1">
      <alignment horizontal="center" vertical="center"/>
    </xf>
    <xf numFmtId="0" fontId="11" fillId="0" borderId="0" xfId="0" applyFont="1"/>
    <xf numFmtId="0" fontId="5" fillId="0" borderId="0" xfId="0" applyFont="1" applyAlignment="1">
      <alignment horizontal="left" vertical="center"/>
    </xf>
    <xf numFmtId="0" fontId="11" fillId="10" borderId="0" xfId="0" applyFont="1" applyFill="1" applyAlignment="1">
      <alignment vertical="center"/>
    </xf>
    <xf numFmtId="0" fontId="11" fillId="0" borderId="0" xfId="0" applyFont="1" applyAlignment="1">
      <alignment vertical="top" wrapText="1"/>
    </xf>
    <xf numFmtId="0" fontId="11" fillId="0" borderId="0" xfId="0" applyFont="1" applyAlignment="1">
      <alignment horizontal="left" vertical="top" wrapText="1"/>
    </xf>
    <xf numFmtId="0" fontId="28" fillId="0" borderId="3" xfId="0" applyFont="1" applyBorder="1" applyAlignment="1">
      <alignment horizontal="left" vertical="center"/>
    </xf>
    <xf numFmtId="0" fontId="28" fillId="0" borderId="3" xfId="0" applyFont="1" applyBorder="1" applyAlignment="1">
      <alignment horizontal="center" vertical="center"/>
    </xf>
    <xf numFmtId="0" fontId="28" fillId="5" borderId="3" xfId="0" applyFont="1" applyFill="1" applyBorder="1" applyAlignment="1">
      <alignment horizontal="left" vertical="center" wrapText="1"/>
    </xf>
    <xf numFmtId="0" fontId="28" fillId="5" borderId="3" xfId="0" applyFont="1" applyFill="1" applyBorder="1" applyAlignment="1">
      <alignment horizontal="center" vertical="center"/>
    </xf>
    <xf numFmtId="0" fontId="32"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top" wrapText="1"/>
    </xf>
    <xf numFmtId="0" fontId="28" fillId="0" borderId="0" xfId="0" applyFont="1" applyAlignment="1">
      <alignment horizontal="left" vertical="top" wrapText="1"/>
    </xf>
    <xf numFmtId="0" fontId="28" fillId="0" borderId="0" xfId="0" applyFont="1" applyAlignment="1">
      <alignment horizontal="center"/>
    </xf>
    <xf numFmtId="164" fontId="28" fillId="0" borderId="0" xfId="0" applyNumberFormat="1" applyFont="1" applyAlignment="1">
      <alignment horizontal="right" vertical="center"/>
    </xf>
    <xf numFmtId="164" fontId="28" fillId="0" borderId="0" xfId="0" applyNumberFormat="1" applyFont="1" applyAlignment="1">
      <alignment horizontal="center" vertical="center"/>
    </xf>
    <xf numFmtId="0" fontId="36" fillId="11" borderId="0" xfId="0" applyFont="1" applyFill="1"/>
    <xf numFmtId="0" fontId="0" fillId="11" borderId="0" xfId="0" applyFill="1"/>
    <xf numFmtId="0" fontId="25" fillId="11" borderId="0" xfId="0" applyFont="1" applyFill="1" applyAlignment="1">
      <alignment horizontal="right" wrapText="1"/>
    </xf>
    <xf numFmtId="0" fontId="37" fillId="11" borderId="0" xfId="0" applyFont="1" applyFill="1" applyAlignment="1">
      <alignment vertical="center" wrapText="1"/>
    </xf>
    <xf numFmtId="0" fontId="37" fillId="12" borderId="0" xfId="0" applyFont="1" applyFill="1" applyAlignment="1">
      <alignment vertical="center" wrapText="1"/>
    </xf>
    <xf numFmtId="0" fontId="0" fillId="12" borderId="0" xfId="0" applyFill="1"/>
    <xf numFmtId="0" fontId="30" fillId="0" borderId="0" xfId="0" applyFont="1" applyAlignment="1">
      <alignment wrapText="1"/>
    </xf>
    <xf numFmtId="0" fontId="27" fillId="0" borderId="3" xfId="0" applyFont="1" applyBorder="1"/>
    <xf numFmtId="0" fontId="27" fillId="0" borderId="3" xfId="0" quotePrefix="1" applyFont="1" applyBorder="1" applyAlignment="1">
      <alignment horizontal="left"/>
    </xf>
    <xf numFmtId="0" fontId="30" fillId="0" borderId="0" xfId="0" applyFont="1" applyAlignment="1">
      <alignment horizontal="center" vertical="center" wrapText="1"/>
    </xf>
    <xf numFmtId="0" fontId="27" fillId="0" borderId="0" xfId="0" applyFont="1" applyAlignment="1">
      <alignment horizontal="center"/>
    </xf>
    <xf numFmtId="0" fontId="30" fillId="0" borderId="0" xfId="0" applyFont="1" applyAlignment="1">
      <alignment vertical="center" wrapText="1"/>
    </xf>
    <xf numFmtId="0" fontId="39" fillId="0" borderId="3" xfId="0" applyFont="1" applyBorder="1"/>
    <xf numFmtId="0" fontId="39" fillId="0" borderId="3" xfId="0" applyFont="1" applyBorder="1" applyAlignment="1">
      <alignment horizontal="left"/>
    </xf>
    <xf numFmtId="0" fontId="39" fillId="0" borderId="0" xfId="0" applyFont="1"/>
    <xf numFmtId="0" fontId="30" fillId="13" borderId="3" xfId="0" applyFont="1" applyFill="1" applyBorder="1" applyAlignment="1">
      <alignment horizontal="center" vertical="center" wrapText="1"/>
    </xf>
    <xf numFmtId="0" fontId="27" fillId="13" borderId="3" xfId="0" applyFont="1" applyFill="1" applyBorder="1" applyAlignment="1">
      <alignment horizontal="center" vertical="center"/>
    </xf>
    <xf numFmtId="165" fontId="28" fillId="0" borderId="3" xfId="0" applyNumberFormat="1" applyFont="1" applyBorder="1" applyAlignment="1">
      <alignment vertical="center" wrapText="1"/>
    </xf>
    <xf numFmtId="165" fontId="34" fillId="0" borderId="3" xfId="0" applyNumberFormat="1" applyFont="1" applyBorder="1" applyAlignment="1">
      <alignment vertical="center" wrapText="1"/>
    </xf>
    <xf numFmtId="3" fontId="11" fillId="0" borderId="0" xfId="0" applyNumberFormat="1" applyFont="1" applyAlignment="1">
      <alignment horizontal="right" vertical="center"/>
    </xf>
    <xf numFmtId="0" fontId="32" fillId="14" borderId="3" xfId="2"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center" vertical="top"/>
    </xf>
    <xf numFmtId="3" fontId="28" fillId="10" borderId="3" xfId="0" applyNumberFormat="1" applyFont="1" applyFill="1" applyBorder="1" applyAlignment="1">
      <alignment horizontal="right" vertical="center" wrapText="1"/>
    </xf>
    <xf numFmtId="3" fontId="28" fillId="10" borderId="3" xfId="0" applyNumberFormat="1" applyFont="1" applyFill="1" applyBorder="1" applyAlignment="1">
      <alignment horizontal="right" vertical="center"/>
    </xf>
    <xf numFmtId="0" fontId="32" fillId="0" borderId="0" xfId="0" applyFont="1" applyAlignment="1">
      <alignment horizontal="left" vertical="center"/>
    </xf>
    <xf numFmtId="3" fontId="28" fillId="0" borderId="0" xfId="0" applyNumberFormat="1" applyFont="1" applyAlignment="1">
      <alignment horizontal="right" vertical="center"/>
    </xf>
    <xf numFmtId="0" fontId="32" fillId="14" borderId="3" xfId="0" applyFont="1" applyFill="1" applyBorder="1" applyAlignment="1">
      <alignment horizontal="center" vertical="center" wrapText="1"/>
    </xf>
    <xf numFmtId="165" fontId="28" fillId="0" borderId="0" xfId="0" applyNumberFormat="1" applyFont="1" applyAlignment="1">
      <alignment horizontal="right" vertical="center"/>
    </xf>
    <xf numFmtId="165" fontId="28" fillId="0" borderId="3" xfId="0" applyNumberFormat="1" applyFont="1" applyBorder="1" applyAlignment="1">
      <alignment vertical="center"/>
    </xf>
    <xf numFmtId="0" fontId="28" fillId="10" borderId="0" xfId="0" applyFont="1" applyFill="1" applyAlignment="1">
      <alignment vertical="center"/>
    </xf>
    <xf numFmtId="0" fontId="32" fillId="0" borderId="0" xfId="0" applyFont="1" applyAlignment="1">
      <alignment horizontal="left" vertical="top"/>
    </xf>
    <xf numFmtId="3" fontId="28" fillId="0" borderId="3" xfId="0" applyNumberFormat="1" applyFont="1" applyBorder="1" applyAlignment="1">
      <alignment horizontal="right" vertical="center" wrapText="1"/>
    </xf>
    <xf numFmtId="3" fontId="28" fillId="0" borderId="3" xfId="0" applyNumberFormat="1" applyFont="1" applyBorder="1" applyAlignment="1">
      <alignment horizontal="right" vertical="center"/>
    </xf>
    <xf numFmtId="3" fontId="28" fillId="5" borderId="3" xfId="0" applyNumberFormat="1" applyFont="1" applyFill="1" applyBorder="1" applyAlignment="1">
      <alignment horizontal="right" vertical="center" wrapText="1"/>
    </xf>
    <xf numFmtId="3" fontId="28" fillId="5" borderId="3" xfId="0" applyNumberFormat="1" applyFont="1" applyFill="1" applyBorder="1" applyAlignment="1">
      <alignment horizontal="right" vertical="center"/>
    </xf>
    <xf numFmtId="3" fontId="28" fillId="0" borderId="0" xfId="0" applyNumberFormat="1" applyFont="1" applyAlignment="1">
      <alignment horizontal="right" vertical="top"/>
    </xf>
    <xf numFmtId="0" fontId="27" fillId="0" borderId="3" xfId="0" applyFont="1" applyBorder="1" applyAlignment="1">
      <alignment horizontal="center" vertical="center"/>
    </xf>
    <xf numFmtId="0" fontId="27" fillId="0" borderId="3" xfId="0" applyFont="1" applyBorder="1" applyAlignment="1">
      <alignment horizontal="left" vertical="center" wrapText="1"/>
    </xf>
    <xf numFmtId="3" fontId="27" fillId="0" borderId="3" xfId="0" applyNumberFormat="1" applyFont="1" applyBorder="1" applyAlignment="1">
      <alignment horizontal="right" vertical="center" wrapText="1"/>
    </xf>
    <xf numFmtId="164" fontId="28" fillId="0" borderId="0" xfId="0" applyNumberFormat="1" applyFont="1" applyAlignment="1">
      <alignment horizontal="center" vertical="top"/>
    </xf>
    <xf numFmtId="0" fontId="28" fillId="0" borderId="0" xfId="0" applyFont="1" applyAlignment="1">
      <alignment horizontal="center" vertical="top" wrapText="1"/>
    </xf>
    <xf numFmtId="0" fontId="11" fillId="0" borderId="0" xfId="0" applyFont="1" applyAlignment="1">
      <alignment horizontal="center"/>
    </xf>
    <xf numFmtId="0" fontId="28" fillId="5" borderId="3" xfId="0" applyFont="1" applyFill="1" applyBorder="1" applyAlignment="1">
      <alignment horizontal="center" vertical="center" wrapText="1"/>
    </xf>
    <xf numFmtId="0" fontId="28" fillId="0" borderId="0" xfId="0" applyFont="1" applyAlignment="1">
      <alignment horizontal="center" wrapText="1"/>
    </xf>
    <xf numFmtId="0" fontId="27" fillId="0" borderId="0" xfId="0" applyFont="1" applyAlignment="1">
      <alignment horizontal="center" vertical="top" wrapText="1"/>
    </xf>
    <xf numFmtId="3" fontId="28" fillId="0" borderId="3" xfId="0" applyNumberFormat="1" applyFont="1" applyBorder="1" applyAlignment="1">
      <alignment horizontal="right"/>
    </xf>
    <xf numFmtId="0" fontId="28" fillId="0" borderId="3" xfId="0" applyFont="1" applyBorder="1" applyAlignment="1" applyProtection="1">
      <alignment horizontal="left" vertical="center" wrapText="1"/>
      <protection locked="0"/>
    </xf>
    <xf numFmtId="165" fontId="28" fillId="0" borderId="3" xfId="0" applyNumberFormat="1" applyFont="1" applyBorder="1" applyAlignment="1" applyProtection="1">
      <alignment vertical="center"/>
      <protection locked="0"/>
    </xf>
    <xf numFmtId="0" fontId="28" fillId="0" borderId="3" xfId="0" applyFont="1" applyBorder="1" applyAlignment="1" applyProtection="1">
      <alignment horizontal="center" vertical="center"/>
      <protection locked="0"/>
    </xf>
    <xf numFmtId="0" fontId="40" fillId="12" borderId="0" xfId="0" applyFont="1" applyFill="1" applyAlignment="1">
      <alignment vertical="center" wrapText="1"/>
    </xf>
    <xf numFmtId="0" fontId="41" fillId="0" borderId="0" xfId="0" applyFont="1"/>
    <xf numFmtId="0" fontId="42" fillId="0" borderId="0" xfId="0" applyFont="1" applyAlignment="1">
      <alignment vertical="top"/>
    </xf>
    <xf numFmtId="0" fontId="43" fillId="14" borderId="3" xfId="2" applyFont="1" applyFill="1" applyBorder="1" applyAlignment="1">
      <alignment horizontal="center" vertical="center" wrapText="1"/>
    </xf>
    <xf numFmtId="165" fontId="28" fillId="5" borderId="3" xfId="0" applyNumberFormat="1" applyFont="1" applyFill="1" applyBorder="1" applyAlignment="1">
      <alignment vertical="center"/>
    </xf>
    <xf numFmtId="0" fontId="28" fillId="0" borderId="3" xfId="0" applyFont="1" applyBorder="1" applyAlignment="1">
      <alignment vertical="top" wrapText="1"/>
    </xf>
    <xf numFmtId="165" fontId="28" fillId="0" borderId="3" xfId="0" applyNumberFormat="1" applyFont="1" applyBorder="1" applyAlignment="1">
      <alignment vertical="top"/>
    </xf>
    <xf numFmtId="0" fontId="28" fillId="0" borderId="3" xfId="0" applyFont="1" applyBorder="1" applyAlignment="1">
      <alignment horizontal="left" vertical="top" wrapText="1"/>
    </xf>
    <xf numFmtId="165" fontId="33" fillId="0" borderId="3" xfId="0" applyNumberFormat="1" applyFont="1" applyBorder="1" applyAlignment="1">
      <alignment vertical="center"/>
    </xf>
    <xf numFmtId="165" fontId="28" fillId="0" borderId="0" xfId="0" applyNumberFormat="1" applyFont="1" applyAlignment="1">
      <alignment vertical="top"/>
    </xf>
    <xf numFmtId="165" fontId="28" fillId="0" borderId="0" xfId="0" applyNumberFormat="1" applyFont="1" applyAlignment="1">
      <alignment vertical="center"/>
    </xf>
    <xf numFmtId="0" fontId="11" fillId="0" borderId="0" xfId="0" applyFont="1" applyAlignment="1">
      <alignment vertical="top"/>
    </xf>
    <xf numFmtId="0" fontId="28" fillId="5" borderId="3" xfId="0" applyFont="1" applyFill="1" applyBorder="1" applyAlignment="1">
      <alignment horizontal="left" vertical="top" wrapText="1"/>
    </xf>
    <xf numFmtId="0" fontId="28" fillId="5" borderId="3" xfId="0" applyFont="1" applyFill="1" applyBorder="1" applyAlignment="1">
      <alignment horizontal="left" vertical="center"/>
    </xf>
    <xf numFmtId="0" fontId="28" fillId="0" borderId="3" xfId="2" applyFont="1" applyFill="1" applyBorder="1" applyAlignment="1">
      <alignment horizontal="center" vertical="center" wrapText="1"/>
    </xf>
    <xf numFmtId="0" fontId="28" fillId="0" borderId="3" xfId="2" applyFont="1" applyFill="1" applyBorder="1" applyAlignment="1">
      <alignment horizontal="left" vertical="center" wrapText="1"/>
    </xf>
    <xf numFmtId="3" fontId="28" fillId="0" borderId="3" xfId="2" applyNumberFormat="1" applyFont="1" applyFill="1" applyBorder="1" applyAlignment="1">
      <alignment horizontal="right" vertical="center" wrapText="1"/>
    </xf>
    <xf numFmtId="0" fontId="28" fillId="10" borderId="3" xfId="0" applyFont="1" applyFill="1" applyBorder="1" applyAlignment="1">
      <alignment horizontal="left" vertical="center" wrapText="1"/>
    </xf>
    <xf numFmtId="0" fontId="28" fillId="10" borderId="3" xfId="0" applyFont="1" applyFill="1" applyBorder="1" applyAlignment="1">
      <alignment horizontal="center" vertical="center"/>
    </xf>
    <xf numFmtId="0" fontId="28" fillId="10" borderId="3" xfId="0" applyFont="1" applyFill="1" applyBorder="1" applyAlignment="1">
      <alignment horizontal="center" vertical="center" wrapText="1"/>
    </xf>
    <xf numFmtId="0" fontId="28" fillId="0" borderId="3" xfId="0" applyFont="1" applyBorder="1" applyAlignment="1">
      <alignment wrapText="1"/>
    </xf>
    <xf numFmtId="165" fontId="28" fillId="0" borderId="3" xfId="0" applyNumberFormat="1" applyFont="1" applyBorder="1" applyAlignment="1">
      <alignment horizontal="right" vertical="center"/>
    </xf>
    <xf numFmtId="165" fontId="28" fillId="0" borderId="3" xfId="0" applyNumberFormat="1" applyFont="1" applyBorder="1" applyAlignment="1">
      <alignment horizontal="right" vertical="center" wrapText="1"/>
    </xf>
    <xf numFmtId="165" fontId="33" fillId="0" borderId="3" xfId="0" applyNumberFormat="1" applyFont="1" applyBorder="1" applyAlignment="1">
      <alignment horizontal="right" vertical="center"/>
    </xf>
    <xf numFmtId="165" fontId="28" fillId="5" borderId="3" xfId="0" applyNumberFormat="1" applyFont="1" applyFill="1" applyBorder="1" applyAlignment="1">
      <alignment horizontal="right" vertical="center" wrapText="1"/>
    </xf>
    <xf numFmtId="165" fontId="28" fillId="5" borderId="3" xfId="0" applyNumberFormat="1" applyFont="1" applyFill="1" applyBorder="1" applyAlignment="1">
      <alignment horizontal="right" vertical="center"/>
    </xf>
    <xf numFmtId="0" fontId="28" fillId="0" borderId="3" xfId="0" applyFont="1" applyBorder="1" applyAlignment="1">
      <alignment vertical="center"/>
    </xf>
    <xf numFmtId="165" fontId="28" fillId="0" borderId="0" xfId="0" applyNumberFormat="1" applyFont="1" applyAlignment="1">
      <alignment horizontal="right" vertical="top"/>
    </xf>
    <xf numFmtId="0" fontId="5"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Alignment="1">
      <alignment horizontal="right" vertical="center" wrapText="1"/>
    </xf>
    <xf numFmtId="0" fontId="32" fillId="14" borderId="5" xfId="2" applyFont="1" applyFill="1" applyBorder="1" applyAlignment="1">
      <alignment horizontal="left" vertical="center" wrapText="1"/>
    </xf>
    <xf numFmtId="0" fontId="32" fillId="14" borderId="4" xfId="2" applyFont="1" applyFill="1" applyBorder="1" applyAlignment="1">
      <alignment horizontal="left" vertical="center" wrapText="1"/>
    </xf>
    <xf numFmtId="0" fontId="32" fillId="10" borderId="4" xfId="2" applyFont="1" applyFill="1" applyBorder="1" applyAlignment="1">
      <alignment horizontal="left" vertical="center" wrapText="1"/>
    </xf>
    <xf numFmtId="0" fontId="32" fillId="11" borderId="3" xfId="0" applyFont="1" applyFill="1" applyBorder="1" applyAlignment="1">
      <alignment vertical="center"/>
    </xf>
    <xf numFmtId="0" fontId="11" fillId="10" borderId="0" xfId="0" applyFont="1" applyFill="1" applyAlignment="1">
      <alignment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33" xfId="0" applyFont="1" applyBorder="1" applyAlignment="1">
      <alignment horizontal="center" vertical="center" wrapText="1"/>
    </xf>
    <xf numFmtId="0" fontId="28" fillId="0" borderId="5" xfId="0" applyFont="1" applyBorder="1" applyAlignment="1">
      <alignment horizontal="left" vertical="center"/>
    </xf>
    <xf numFmtId="0" fontId="5" fillId="0" borderId="0" xfId="0" applyFont="1" applyAlignment="1">
      <alignment wrapText="1"/>
    </xf>
    <xf numFmtId="165" fontId="33" fillId="0" borderId="3" xfId="0" applyNumberFormat="1" applyFont="1" applyBorder="1" applyAlignment="1">
      <alignment vertical="center" wrapText="1"/>
    </xf>
    <xf numFmtId="165" fontId="28" fillId="0" borderId="0" xfId="0" applyNumberFormat="1" applyFont="1" applyAlignment="1">
      <alignment vertical="center" wrapText="1"/>
    </xf>
    <xf numFmtId="4" fontId="28" fillId="0" borderId="0" xfId="0" applyNumberFormat="1" applyFont="1" applyAlignment="1">
      <alignment horizontal="right" vertical="center" wrapText="1"/>
    </xf>
    <xf numFmtId="164" fontId="28" fillId="0" borderId="0" xfId="0" applyNumberFormat="1" applyFont="1" applyAlignment="1">
      <alignment horizontal="right" vertical="center" wrapText="1"/>
    </xf>
    <xf numFmtId="164" fontId="28" fillId="0" borderId="3" xfId="0" applyNumberFormat="1" applyFont="1" applyBorder="1" applyAlignment="1">
      <alignment horizontal="right" vertical="center" wrapText="1"/>
    </xf>
    <xf numFmtId="41" fontId="28" fillId="0" borderId="3" xfId="1" applyNumberFormat="1" applyFont="1" applyBorder="1" applyAlignment="1">
      <alignment horizontal="right" vertical="center" wrapText="1"/>
    </xf>
    <xf numFmtId="166" fontId="28" fillId="0" borderId="3" xfId="1" applyNumberFormat="1" applyFont="1" applyBorder="1" applyAlignment="1">
      <alignment horizontal="right" vertical="center" wrapText="1"/>
    </xf>
    <xf numFmtId="4" fontId="28" fillId="0" borderId="3" xfId="0" applyNumberFormat="1" applyFont="1" applyBorder="1" applyAlignment="1">
      <alignment horizontal="right" vertical="center" wrapText="1"/>
    </xf>
    <xf numFmtId="4" fontId="28" fillId="0" borderId="3" xfId="0" applyNumberFormat="1" applyFont="1" applyBorder="1" applyAlignment="1">
      <alignment horizontal="right" vertical="center"/>
    </xf>
    <xf numFmtId="164" fontId="28" fillId="0" borderId="3" xfId="0" applyNumberFormat="1" applyFont="1" applyBorder="1" applyAlignment="1">
      <alignment horizontal="right" vertical="center"/>
    </xf>
    <xf numFmtId="2" fontId="28" fillId="0" borderId="3" xfId="0" applyNumberFormat="1" applyFont="1" applyBorder="1" applyAlignment="1">
      <alignment vertical="center" wrapText="1"/>
    </xf>
    <xf numFmtId="43" fontId="28" fillId="0" borderId="3" xfId="1" applyFont="1" applyBorder="1" applyAlignment="1">
      <alignment vertical="center" wrapText="1"/>
    </xf>
    <xf numFmtId="3" fontId="28" fillId="0" borderId="3" xfId="0" applyNumberFormat="1" applyFont="1" applyBorder="1" applyAlignment="1">
      <alignment vertical="center" wrapText="1"/>
    </xf>
    <xf numFmtId="0" fontId="28" fillId="0" borderId="3" xfId="0" applyFont="1" applyBorder="1" applyAlignment="1">
      <alignment horizontal="right" vertical="center"/>
    </xf>
    <xf numFmtId="0" fontId="28" fillId="0" borderId="0" xfId="0" applyFont="1" applyAlignment="1">
      <alignment vertical="top"/>
    </xf>
    <xf numFmtId="0" fontId="44" fillId="11" borderId="0" xfId="0" applyFont="1" applyFill="1"/>
    <xf numFmtId="0" fontId="45" fillId="11" borderId="0" xfId="0" applyFont="1" applyFill="1" applyAlignment="1">
      <alignment horizontal="right"/>
    </xf>
    <xf numFmtId="0" fontId="46" fillId="11" borderId="0" xfId="0" applyFont="1" applyFill="1" applyAlignment="1">
      <alignment horizontal="right"/>
    </xf>
    <xf numFmtId="0" fontId="47" fillId="11" borderId="0" xfId="0" applyFont="1" applyFill="1" applyAlignment="1">
      <alignment horizontal="right"/>
    </xf>
    <xf numFmtId="0" fontId="48" fillId="11" borderId="0" xfId="0" applyFont="1" applyFill="1" applyAlignment="1">
      <alignment horizontal="right"/>
    </xf>
    <xf numFmtId="0" fontId="50" fillId="11" borderId="0" xfId="0" applyFont="1" applyFill="1" applyAlignment="1">
      <alignment vertical="center" wrapText="1"/>
    </xf>
    <xf numFmtId="0" fontId="51" fillId="12" borderId="0" xfId="0" applyFont="1" applyFill="1" applyAlignment="1">
      <alignment vertical="top" wrapText="1"/>
    </xf>
    <xf numFmtId="0" fontId="39" fillId="10" borderId="3" xfId="0" applyFont="1" applyFill="1" applyBorder="1"/>
    <xf numFmtId="0" fontId="27" fillId="0" borderId="3" xfId="0" applyFont="1" applyBorder="1" applyAlignment="1">
      <alignment vertical="center"/>
    </xf>
    <xf numFmtId="0" fontId="27" fillId="0" borderId="3" xfId="0" applyFont="1" applyBorder="1" applyAlignment="1">
      <alignment horizontal="center" vertical="center" wrapText="1"/>
    </xf>
    <xf numFmtId="0" fontId="27" fillId="0" borderId="3" xfId="0" applyFont="1" applyBorder="1" applyAlignment="1">
      <alignment vertical="center" wrapText="1"/>
    </xf>
    <xf numFmtId="165" fontId="27" fillId="0" borderId="3" xfId="0" applyNumberFormat="1" applyFont="1" applyBorder="1" applyAlignment="1">
      <alignment vertical="center"/>
    </xf>
    <xf numFmtId="0" fontId="34" fillId="0" borderId="3" xfId="0" applyFont="1" applyBorder="1"/>
    <xf numFmtId="0" fontId="27" fillId="10" borderId="0" xfId="0" applyFont="1" applyFill="1"/>
    <xf numFmtId="0" fontId="34" fillId="10" borderId="3" xfId="0" applyFont="1" applyFill="1" applyBorder="1"/>
    <xf numFmtId="3" fontId="28" fillId="0" borderId="3" xfId="0" applyNumberFormat="1" applyFont="1" applyBorder="1" applyAlignment="1">
      <alignment horizontal="center" vertical="center"/>
    </xf>
    <xf numFmtId="0" fontId="54" fillId="0" borderId="3" xfId="0" applyFont="1" applyBorder="1" applyAlignment="1">
      <alignment vertical="center" wrapText="1"/>
    </xf>
    <xf numFmtId="0" fontId="57" fillId="11" borderId="0" xfId="0" applyFont="1" applyFill="1" applyAlignment="1">
      <alignment horizontal="right"/>
    </xf>
    <xf numFmtId="0" fontId="34" fillId="0" borderId="0" xfId="0" applyFont="1"/>
    <xf numFmtId="0" fontId="58" fillId="0" borderId="3" xfId="0" applyFont="1" applyBorder="1" applyAlignment="1">
      <alignment vertical="center"/>
    </xf>
    <xf numFmtId="0" fontId="28" fillId="10" borderId="0" xfId="0" applyFont="1" applyFill="1" applyAlignment="1">
      <alignment vertical="top"/>
    </xf>
    <xf numFmtId="0" fontId="28" fillId="0" borderId="3" xfId="0" applyFont="1" applyBorder="1" applyAlignment="1">
      <alignment horizontal="right" vertical="center" wrapText="1"/>
    </xf>
    <xf numFmtId="4" fontId="28" fillId="0" borderId="3" xfId="0" applyNumberFormat="1" applyFont="1" applyBorder="1" applyAlignment="1">
      <alignment vertical="center" wrapText="1"/>
    </xf>
    <xf numFmtId="3" fontId="28" fillId="0" borderId="3" xfId="0" applyNumberFormat="1" applyFont="1" applyBorder="1" applyAlignment="1">
      <alignment horizontal="center" vertical="center" wrapText="1"/>
    </xf>
    <xf numFmtId="0" fontId="59" fillId="11" borderId="0" xfId="0" applyFont="1" applyFill="1" applyAlignment="1">
      <alignment horizontal="right"/>
    </xf>
    <xf numFmtId="0" fontId="27" fillId="0" borderId="0" xfId="0" applyFont="1" applyAlignment="1">
      <alignment wrapText="1"/>
    </xf>
    <xf numFmtId="0" fontId="0" fillId="11" borderId="0" xfId="0" applyFill="1" applyAlignment="1">
      <alignment wrapText="1"/>
    </xf>
    <xf numFmtId="0" fontId="37" fillId="15" borderId="0" xfId="0" applyFont="1" applyFill="1" applyAlignment="1">
      <alignment vertical="center" wrapText="1"/>
    </xf>
    <xf numFmtId="0" fontId="60" fillId="15" borderId="0" xfId="0" applyFont="1" applyFill="1" applyAlignment="1">
      <alignment vertical="center" wrapText="1"/>
    </xf>
    <xf numFmtId="0" fontId="61" fillId="15" borderId="0" xfId="0" applyFont="1" applyFill="1" applyAlignment="1">
      <alignment horizontal="right" vertical="center"/>
    </xf>
    <xf numFmtId="0" fontId="62" fillId="15" borderId="0" xfId="0" applyFont="1" applyFill="1" applyAlignment="1">
      <alignment vertical="center" wrapText="1"/>
    </xf>
    <xf numFmtId="164" fontId="28" fillId="0" borderId="3" xfId="0" applyNumberFormat="1" applyFont="1" applyBorder="1" applyAlignment="1">
      <alignment vertical="center" wrapText="1"/>
    </xf>
    <xf numFmtId="4" fontId="28" fillId="0" borderId="3" xfId="0" applyNumberFormat="1" applyFont="1" applyBorder="1" applyAlignment="1">
      <alignment vertical="center"/>
    </xf>
    <xf numFmtId="4" fontId="28" fillId="0" borderId="3" xfId="0" applyNumberFormat="1" applyFont="1" applyBorder="1" applyAlignment="1">
      <alignment horizontal="center" vertical="center" wrapText="1"/>
    </xf>
    <xf numFmtId="0" fontId="29" fillId="0" borderId="3" xfId="0" applyFont="1" applyBorder="1" applyAlignment="1">
      <alignment horizontal="center" vertical="center" wrapText="1"/>
    </xf>
    <xf numFmtId="0" fontId="0" fillId="0" borderId="3" xfId="0" applyBorder="1" applyAlignment="1">
      <alignment vertical="center" wrapText="1"/>
    </xf>
    <xf numFmtId="0" fontId="29" fillId="0" borderId="3" xfId="0" applyFont="1" applyBorder="1" applyAlignment="1">
      <alignment horizontal="left" vertical="center"/>
    </xf>
    <xf numFmtId="0" fontId="63" fillId="0" borderId="3" xfId="0" applyFont="1" applyBorder="1"/>
    <xf numFmtId="0" fontId="65" fillId="11" borderId="0" xfId="0" applyFont="1" applyFill="1" applyAlignment="1">
      <alignment horizontal="right"/>
    </xf>
    <xf numFmtId="0" fontId="29" fillId="5" borderId="3" xfId="0" applyFont="1" applyFill="1" applyBorder="1" applyAlignment="1">
      <alignment horizontal="center" vertical="center" wrapText="1"/>
    </xf>
    <xf numFmtId="0" fontId="69" fillId="0" borderId="3" xfId="0" applyFont="1" applyBorder="1" applyAlignment="1">
      <alignment horizontal="center" vertical="center"/>
    </xf>
    <xf numFmtId="0" fontId="69" fillId="0" borderId="3" xfId="0" applyFont="1" applyBorder="1" applyAlignment="1">
      <alignment horizontal="center" vertical="center" wrapText="1"/>
    </xf>
    <xf numFmtId="0" fontId="69" fillId="0" borderId="3" xfId="0" applyFont="1" applyBorder="1" applyAlignment="1">
      <alignment vertical="center" wrapText="1"/>
    </xf>
    <xf numFmtId="0" fontId="29" fillId="0" borderId="3" xfId="0" applyFont="1" applyBorder="1" applyAlignment="1">
      <alignment horizontal="left" vertical="center" wrapText="1"/>
    </xf>
    <xf numFmtId="165" fontId="29" fillId="0" borderId="3" xfId="0" applyNumberFormat="1" applyFont="1" applyBorder="1" applyAlignment="1">
      <alignment vertical="center"/>
    </xf>
    <xf numFmtId="0" fontId="29" fillId="0" borderId="3" xfId="0" applyFont="1" applyBorder="1" applyAlignment="1">
      <alignment horizontal="center" vertical="center"/>
    </xf>
    <xf numFmtId="3" fontId="29" fillId="0" borderId="3" xfId="0" applyNumberFormat="1" applyFont="1" applyBorder="1" applyAlignment="1">
      <alignment horizontal="center" vertical="center" wrapText="1"/>
    </xf>
    <xf numFmtId="0" fontId="29" fillId="10" borderId="3" xfId="0" applyFont="1" applyFill="1" applyBorder="1" applyAlignment="1">
      <alignment horizontal="left" vertical="center"/>
    </xf>
    <xf numFmtId="0" fontId="29" fillId="10" borderId="3" xfId="0" applyFont="1" applyFill="1" applyBorder="1" applyAlignment="1">
      <alignment horizontal="center" vertical="center"/>
    </xf>
    <xf numFmtId="0" fontId="29" fillId="10" borderId="3" xfId="0" applyFont="1" applyFill="1" applyBorder="1" applyAlignment="1">
      <alignment vertical="center" wrapText="1"/>
    </xf>
    <xf numFmtId="165" fontId="29" fillId="10" borderId="3" xfId="0" applyNumberFormat="1" applyFont="1" applyFill="1" applyBorder="1" applyAlignment="1">
      <alignment horizontal="right" vertical="center" wrapText="1"/>
    </xf>
    <xf numFmtId="165" fontId="29" fillId="10" borderId="3" xfId="0" applyNumberFormat="1" applyFont="1" applyFill="1" applyBorder="1" applyAlignment="1">
      <alignment horizontal="right" vertical="center"/>
    </xf>
    <xf numFmtId="0" fontId="29" fillId="10" borderId="3" xfId="0" applyFont="1" applyFill="1" applyBorder="1" applyAlignment="1">
      <alignment horizontal="left" vertical="center" wrapText="1"/>
    </xf>
    <xf numFmtId="0" fontId="29" fillId="10" borderId="3" xfId="0" applyFont="1" applyFill="1" applyBorder="1" applyAlignment="1">
      <alignment horizontal="center" vertical="center" wrapText="1"/>
    </xf>
    <xf numFmtId="0" fontId="28" fillId="10" borderId="3" xfId="0" applyFont="1" applyFill="1" applyBorder="1" applyAlignment="1">
      <alignment horizontal="left" vertical="center"/>
    </xf>
    <xf numFmtId="0" fontId="28" fillId="10" borderId="3" xfId="0" applyFont="1" applyFill="1" applyBorder="1" applyAlignment="1">
      <alignment vertical="center" wrapText="1"/>
    </xf>
    <xf numFmtId="165" fontId="28" fillId="10" borderId="3" xfId="0" applyNumberFormat="1" applyFont="1" applyFill="1" applyBorder="1" applyAlignment="1">
      <alignment horizontal="right" vertical="center" wrapText="1"/>
    </xf>
    <xf numFmtId="165" fontId="28" fillId="10" borderId="3" xfId="0" applyNumberFormat="1" applyFont="1" applyFill="1" applyBorder="1" applyAlignment="1">
      <alignment horizontal="right" vertical="center"/>
    </xf>
    <xf numFmtId="3" fontId="29" fillId="10" borderId="3" xfId="0" applyNumberFormat="1" applyFont="1" applyFill="1" applyBorder="1" applyAlignment="1">
      <alignment horizontal="right" vertical="center" wrapText="1"/>
    </xf>
    <xf numFmtId="4" fontId="29" fillId="10" borderId="3" xfId="0" applyNumberFormat="1" applyFont="1" applyFill="1" applyBorder="1" applyAlignment="1">
      <alignment horizontal="right" vertical="center" wrapText="1"/>
    </xf>
    <xf numFmtId="0" fontId="28" fillId="0" borderId="3" xfId="0" applyFont="1" applyBorder="1" applyAlignment="1" applyProtection="1">
      <alignment horizontal="left" vertical="top" wrapText="1"/>
      <protection locked="0"/>
    </xf>
    <xf numFmtId="0" fontId="28" fillId="0" borderId="3" xfId="0" applyFont="1" applyBorder="1" applyAlignment="1" applyProtection="1">
      <alignment horizontal="center" vertical="center" wrapText="1"/>
      <protection locked="0"/>
    </xf>
    <xf numFmtId="0" fontId="28" fillId="0" borderId="3" xfId="0" applyFont="1" applyBorder="1" applyAlignment="1">
      <alignment horizontal="center"/>
    </xf>
    <xf numFmtId="0" fontId="33" fillId="0" borderId="3" xfId="0" applyFont="1" applyBorder="1" applyAlignment="1">
      <alignment horizontal="center" vertical="center" wrapText="1"/>
    </xf>
    <xf numFmtId="3" fontId="28" fillId="10" borderId="3" xfId="0" applyNumberFormat="1" applyFont="1" applyFill="1" applyBorder="1" applyAlignment="1">
      <alignment vertical="center"/>
    </xf>
    <xf numFmtId="3" fontId="28" fillId="10" borderId="3" xfId="0" applyNumberFormat="1" applyFont="1" applyFill="1" applyBorder="1" applyAlignment="1">
      <alignment vertical="center" wrapText="1"/>
    </xf>
    <xf numFmtId="3" fontId="28" fillId="0" borderId="3" xfId="0" applyNumberFormat="1" applyFont="1" applyBorder="1" applyAlignment="1">
      <alignment vertical="center"/>
    </xf>
    <xf numFmtId="0" fontId="25" fillId="0" borderId="3" xfId="0" applyFont="1" applyBorder="1" applyAlignment="1">
      <alignment wrapText="1"/>
    </xf>
    <xf numFmtId="0" fontId="28" fillId="0" borderId="3" xfId="0" applyFont="1" applyBorder="1"/>
    <xf numFmtId="0" fontId="32" fillId="14" borderId="3" xfId="2" applyFont="1" applyFill="1" applyBorder="1" applyAlignment="1">
      <alignment vertical="center"/>
    </xf>
    <xf numFmtId="0" fontId="53" fillId="12" borderId="0" xfId="0" applyFont="1" applyFill="1" applyAlignment="1">
      <alignment horizontal="center" vertical="center" wrapText="1"/>
    </xf>
    <xf numFmtId="0" fontId="38" fillId="12" borderId="0" xfId="0" applyFont="1" applyFill="1" applyAlignment="1">
      <alignment horizontal="center" vertical="center" wrapText="1"/>
    </xf>
    <xf numFmtId="0" fontId="25" fillId="11" borderId="0" xfId="0" applyFont="1" applyFill="1" applyAlignment="1">
      <alignment horizontal="center" wrapText="1"/>
    </xf>
    <xf numFmtId="0" fontId="30"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left" wrapText="1"/>
    </xf>
    <xf numFmtId="0" fontId="32" fillId="11" borderId="3" xfId="0" applyFont="1" applyFill="1" applyBorder="1" applyAlignment="1">
      <alignment horizontal="center" vertical="center"/>
    </xf>
    <xf numFmtId="0" fontId="32" fillId="11" borderId="3" xfId="0" applyFont="1" applyFill="1" applyBorder="1" applyAlignment="1">
      <alignment horizontal="left" vertical="center"/>
    </xf>
    <xf numFmtId="0" fontId="32" fillId="14" borderId="3" xfId="2" applyFont="1" applyFill="1" applyBorder="1" applyAlignment="1">
      <alignment horizontal="left" vertical="center"/>
    </xf>
  </cellXfs>
  <cellStyles count="5">
    <cellStyle name="20% - Accent1" xfId="3" builtinId="30"/>
    <cellStyle name="Comma" xfId="1" builtinId="3"/>
    <cellStyle name="Normal" xfId="0" builtinId="0"/>
    <cellStyle name="Normal 2" xfId="4" xr:uid="{00000000-0005-0000-0000-000008000000}"/>
    <cellStyle name="Title" xfId="2" builtin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391704</xdr:colOff>
      <xdr:row>7</xdr:row>
      <xdr:rowOff>137160</xdr:rowOff>
    </xdr:from>
    <xdr:to>
      <xdr:col>12</xdr:col>
      <xdr:colOff>834390</xdr:colOff>
      <xdr:row>32</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09725" y="1466850"/>
          <a:ext cx="6267450" cy="4514850"/>
        </a:xfrm>
        <a:prstGeom prst="rect">
          <a:avLst/>
        </a:prstGeom>
      </xdr:spPr>
    </xdr:pic>
    <xdr:clientData/>
  </xdr:twoCellAnchor>
  <xdr:twoCellAnchor editAs="oneCell">
    <xdr:from>
      <xdr:col>0</xdr:col>
      <xdr:colOff>85725</xdr:colOff>
      <xdr:row>2</xdr:row>
      <xdr:rowOff>43815</xdr:rowOff>
    </xdr:from>
    <xdr:to>
      <xdr:col>12</xdr:col>
      <xdr:colOff>865597</xdr:colOff>
      <xdr:row>33</xdr:row>
      <xdr:rowOff>123825</xdr:rowOff>
    </xdr:to>
    <xdr:pic>
      <xdr:nvPicPr>
        <xdr:cNvPr id="3" name="Picture 1">
          <a:extLst>
            <a:ext uri="{FF2B5EF4-FFF2-40B4-BE49-F238E27FC236}">
              <a16:creationId xmlns:a16="http://schemas.microsoft.com/office/drawing/2014/main" id="{E565A8D0-12C3-42F3-AF7B-58481DB5B739}"/>
            </a:ext>
          </a:extLst>
        </xdr:cNvPr>
        <xdr:cNvPicPr>
          <a:picLocks noChangeAspect="1"/>
        </xdr:cNvPicPr>
      </xdr:nvPicPr>
      <xdr:blipFill>
        <a:blip xmlns:r="http://schemas.openxmlformats.org/officeDocument/2006/relationships" r:embed="rId1"/>
        <a:stretch>
          <a:fillRect/>
        </a:stretch>
      </xdr:blipFill>
      <xdr:spPr>
        <a:xfrm>
          <a:off x="85725" y="428625"/>
          <a:ext cx="7829550" cy="58674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topLeftCell="B1" zoomScale="70" zoomScaleNormal="70" workbookViewId="0">
      <pane xSplit="4" ySplit="1" topLeftCell="F697" activePane="bottomRight" state="frozen"/>
      <selection activeCell="B1" sqref="B1"/>
      <selection pane="topRight" activeCell="D1" sqref="D1"/>
      <selection pane="bottomLeft" activeCell="B3" sqref="B3"/>
      <selection pane="bottomRight" activeCell="D705" sqref="D705"/>
    </sheetView>
  </sheetViews>
  <sheetFormatPr defaultColWidth="9.140625" defaultRowHeight="18.75" x14ac:dyDescent="0.3"/>
  <cols>
    <col min="1" max="1" width="24.5703125" style="9" customWidth="1"/>
    <col min="2" max="2" width="24.5703125" style="96" customWidth="1"/>
    <col min="3" max="3" width="36.42578125" style="96" customWidth="1"/>
    <col min="4" max="4" width="21.140625" style="84" customWidth="1"/>
    <col min="5" max="5" width="48.5703125" style="85" customWidth="1"/>
    <col min="6" max="6" width="20" style="84" customWidth="1"/>
    <col min="7" max="8" width="14.5703125" style="84" customWidth="1"/>
    <col min="9" max="9" width="13.140625" style="84" customWidth="1"/>
    <col min="10" max="10" width="52.140625" style="86" customWidth="1"/>
    <col min="11" max="11" width="15.140625" style="84" customWidth="1"/>
    <col min="12" max="12" width="54.42578125" style="87" customWidth="1"/>
    <col min="13" max="13" width="17.42578125" style="44" customWidth="1"/>
    <col min="14" max="14" width="20.85546875" style="8" customWidth="1"/>
    <col min="15" max="16384" width="9.140625" style="9"/>
  </cols>
  <sheetData>
    <row r="1" spans="1:14" ht="40.5" customHeight="1" x14ac:dyDescent="0.3">
      <c r="A1" s="6"/>
      <c r="B1" s="2" t="s">
        <v>0</v>
      </c>
      <c r="C1" s="2" t="s">
        <v>1</v>
      </c>
      <c r="D1" s="1" t="s">
        <v>2</v>
      </c>
      <c r="E1" s="5" t="s">
        <v>3</v>
      </c>
      <c r="F1" s="1"/>
      <c r="G1" s="1" t="s">
        <v>4</v>
      </c>
      <c r="H1" s="1" t="s">
        <v>5</v>
      </c>
      <c r="I1" s="1" t="s">
        <v>6</v>
      </c>
      <c r="J1" s="2"/>
      <c r="K1" s="4" t="s">
        <v>7</v>
      </c>
      <c r="L1" s="4" t="s">
        <v>8</v>
      </c>
      <c r="M1" s="7" t="s">
        <v>9</v>
      </c>
      <c r="N1" s="48" t="s">
        <v>10</v>
      </c>
    </row>
    <row r="2" spans="1:14" s="16" customFormat="1" ht="75" x14ac:dyDescent="0.3">
      <c r="A2" s="10" t="s">
        <v>11</v>
      </c>
      <c r="B2" s="88" t="s">
        <v>11</v>
      </c>
      <c r="C2" s="88" t="s">
        <v>12</v>
      </c>
      <c r="D2" s="11" t="s">
        <v>13</v>
      </c>
      <c r="E2" s="12" t="s">
        <v>14</v>
      </c>
      <c r="F2" s="13"/>
      <c r="G2" s="13"/>
      <c r="H2" s="13" t="s">
        <v>15</v>
      </c>
      <c r="I2" s="13"/>
      <c r="J2" s="14"/>
      <c r="K2" s="13" t="s">
        <v>16</v>
      </c>
      <c r="L2" s="14" t="s">
        <v>17</v>
      </c>
      <c r="M2" s="15" t="s">
        <v>18</v>
      </c>
      <c r="N2" s="15"/>
    </row>
    <row r="3" spans="1:14" s="16" customFormat="1" ht="206.25" x14ac:dyDescent="0.3">
      <c r="A3" s="10"/>
      <c r="B3" s="88" t="s">
        <v>11</v>
      </c>
      <c r="C3" s="88" t="s">
        <v>12</v>
      </c>
      <c r="D3" s="11" t="s">
        <v>13</v>
      </c>
      <c r="E3" s="17" t="s">
        <v>19</v>
      </c>
      <c r="F3" s="13">
        <v>400000</v>
      </c>
      <c r="G3" s="13">
        <v>190689.75</v>
      </c>
      <c r="H3" s="13" t="s">
        <v>20</v>
      </c>
      <c r="I3" s="13"/>
      <c r="J3" s="14" t="s">
        <v>21</v>
      </c>
      <c r="K3" s="13" t="s">
        <v>22</v>
      </c>
      <c r="L3" s="14" t="s">
        <v>17</v>
      </c>
      <c r="M3" s="15" t="s">
        <v>23</v>
      </c>
      <c r="N3" s="15"/>
    </row>
    <row r="4" spans="1:14" s="16" customFormat="1" ht="75" x14ac:dyDescent="0.3">
      <c r="A4" s="18"/>
      <c r="B4" s="88" t="s">
        <v>11</v>
      </c>
      <c r="C4" s="88" t="s">
        <v>12</v>
      </c>
      <c r="D4" s="11" t="s">
        <v>13</v>
      </c>
      <c r="E4" s="12" t="s">
        <v>24</v>
      </c>
      <c r="F4" s="13">
        <v>150000</v>
      </c>
      <c r="G4" s="13" t="s">
        <v>4</v>
      </c>
      <c r="H4" s="13"/>
      <c r="I4" s="13"/>
      <c r="J4" s="14"/>
      <c r="K4" s="13" t="s">
        <v>25</v>
      </c>
      <c r="L4" s="14" t="s">
        <v>17</v>
      </c>
      <c r="M4" s="15" t="s">
        <v>18</v>
      </c>
      <c r="N4" s="15"/>
    </row>
    <row r="5" spans="1:14" s="16" customFormat="1" ht="75" x14ac:dyDescent="0.3">
      <c r="A5" s="18"/>
      <c r="B5" s="88" t="s">
        <v>11</v>
      </c>
      <c r="C5" s="88" t="s">
        <v>12</v>
      </c>
      <c r="D5" s="11" t="s">
        <v>13</v>
      </c>
      <c r="E5" s="19" t="s">
        <v>26</v>
      </c>
      <c r="F5" s="13"/>
      <c r="G5" s="13"/>
      <c r="H5" s="13"/>
      <c r="I5" s="13"/>
      <c r="J5" s="14"/>
      <c r="K5" s="13" t="s">
        <v>27</v>
      </c>
      <c r="L5" s="14"/>
      <c r="M5" s="15" t="s">
        <v>28</v>
      </c>
      <c r="N5" s="15"/>
    </row>
    <row r="6" spans="1:14" s="16" customFormat="1" ht="75" x14ac:dyDescent="0.3">
      <c r="A6" s="18"/>
      <c r="B6" s="88" t="s">
        <v>11</v>
      </c>
      <c r="C6" s="88" t="s">
        <v>12</v>
      </c>
      <c r="D6" s="11" t="s">
        <v>13</v>
      </c>
      <c r="E6" s="19" t="s">
        <v>29</v>
      </c>
      <c r="F6" s="13"/>
      <c r="G6" s="13"/>
      <c r="H6" s="13"/>
      <c r="I6" s="13"/>
      <c r="J6" s="14"/>
      <c r="K6" s="13"/>
      <c r="L6" s="14"/>
      <c r="M6" s="15" t="s">
        <v>28</v>
      </c>
      <c r="N6" s="15"/>
    </row>
    <row r="7" spans="1:14" s="16" customFormat="1" ht="75" x14ac:dyDescent="0.3">
      <c r="A7" s="18"/>
      <c r="B7" s="88" t="s">
        <v>11</v>
      </c>
      <c r="C7" s="88" t="s">
        <v>12</v>
      </c>
      <c r="D7" s="11" t="s">
        <v>30</v>
      </c>
      <c r="E7" s="19" t="s">
        <v>31</v>
      </c>
      <c r="F7" s="13"/>
      <c r="G7" s="13"/>
      <c r="H7" s="13"/>
      <c r="I7" s="13"/>
      <c r="J7" s="14"/>
      <c r="K7" s="13"/>
      <c r="L7" s="14"/>
      <c r="M7" s="15" t="s">
        <v>32</v>
      </c>
      <c r="N7" s="15"/>
    </row>
    <row r="8" spans="1:14" s="16" customFormat="1" ht="75" x14ac:dyDescent="0.3">
      <c r="A8" s="18"/>
      <c r="B8" s="88" t="s">
        <v>11</v>
      </c>
      <c r="C8" s="88" t="s">
        <v>12</v>
      </c>
      <c r="D8" s="11" t="s">
        <v>30</v>
      </c>
      <c r="E8" s="20" t="s">
        <v>33</v>
      </c>
      <c r="F8" s="11"/>
      <c r="G8" s="11" t="s">
        <v>4</v>
      </c>
      <c r="H8" s="11"/>
      <c r="I8" s="11"/>
      <c r="J8" s="21"/>
      <c r="K8" s="11" t="s">
        <v>34</v>
      </c>
      <c r="L8" s="21" t="s">
        <v>17</v>
      </c>
      <c r="M8" s="15" t="s">
        <v>35</v>
      </c>
      <c r="N8" s="15"/>
    </row>
    <row r="9" spans="1:14" s="16" customFormat="1" ht="75" x14ac:dyDescent="0.3">
      <c r="A9" s="18"/>
      <c r="B9" s="88" t="s">
        <v>11</v>
      </c>
      <c r="C9" s="88" t="s">
        <v>12</v>
      </c>
      <c r="D9" s="11" t="s">
        <v>30</v>
      </c>
      <c r="E9" s="20" t="s">
        <v>36</v>
      </c>
      <c r="F9" s="11"/>
      <c r="G9" s="11" t="s">
        <v>4</v>
      </c>
      <c r="H9" s="11"/>
      <c r="I9" s="11"/>
      <c r="J9" s="21"/>
      <c r="K9" s="11"/>
      <c r="L9" s="21"/>
      <c r="M9" s="15" t="s">
        <v>28</v>
      </c>
      <c r="N9" s="15"/>
    </row>
    <row r="10" spans="1:14" s="16" customFormat="1" ht="75" x14ac:dyDescent="0.3">
      <c r="A10" s="18"/>
      <c r="B10" s="88" t="s">
        <v>11</v>
      </c>
      <c r="C10" s="88" t="s">
        <v>12</v>
      </c>
      <c r="D10" s="11" t="s">
        <v>30</v>
      </c>
      <c r="E10" s="20" t="s">
        <v>37</v>
      </c>
      <c r="F10" s="11" t="s">
        <v>38</v>
      </c>
      <c r="G10" s="11" t="s">
        <v>4</v>
      </c>
      <c r="H10" s="11"/>
      <c r="I10" s="11"/>
      <c r="J10" s="21"/>
      <c r="K10" s="11" t="s">
        <v>34</v>
      </c>
      <c r="L10" s="21" t="s">
        <v>17</v>
      </c>
      <c r="M10" s="15" t="s">
        <v>18</v>
      </c>
      <c r="N10" s="15"/>
    </row>
    <row r="11" spans="1:14" s="16" customFormat="1" ht="93.75" x14ac:dyDescent="0.3">
      <c r="A11" s="18"/>
      <c r="B11" s="88" t="s">
        <v>11</v>
      </c>
      <c r="C11" s="88" t="s">
        <v>12</v>
      </c>
      <c r="D11" s="11" t="s">
        <v>30</v>
      </c>
      <c r="E11" s="20" t="s">
        <v>39</v>
      </c>
      <c r="F11" s="11"/>
      <c r="G11" s="11"/>
      <c r="H11" s="11"/>
      <c r="I11" s="11"/>
      <c r="J11" s="21"/>
      <c r="K11" s="11"/>
      <c r="L11" s="21" t="s">
        <v>40</v>
      </c>
      <c r="M11" s="15" t="s">
        <v>28</v>
      </c>
      <c r="N11" s="15"/>
    </row>
    <row r="12" spans="1:14" s="16" customFormat="1" ht="207.75" customHeight="1" x14ac:dyDescent="0.3">
      <c r="A12" s="18"/>
      <c r="B12" s="88" t="s">
        <v>11</v>
      </c>
      <c r="C12" s="88" t="s">
        <v>12</v>
      </c>
      <c r="D12" s="11" t="s">
        <v>13</v>
      </c>
      <c r="E12" s="12" t="s">
        <v>41</v>
      </c>
      <c r="F12" s="13">
        <v>2726591</v>
      </c>
      <c r="G12" s="13">
        <v>705632</v>
      </c>
      <c r="H12" s="13">
        <v>1823856</v>
      </c>
      <c r="I12" s="13" t="s">
        <v>42</v>
      </c>
      <c r="J12" s="14" t="s">
        <v>43</v>
      </c>
      <c r="K12" s="13" t="s">
        <v>25</v>
      </c>
      <c r="L12" s="14" t="s">
        <v>44</v>
      </c>
      <c r="M12" s="15" t="s">
        <v>45</v>
      </c>
      <c r="N12" s="15"/>
    </row>
    <row r="13" spans="1:14" s="16" customFormat="1" ht="75" x14ac:dyDescent="0.3">
      <c r="A13" s="18"/>
      <c r="B13" s="88" t="s">
        <v>11</v>
      </c>
      <c r="C13" s="88" t="s">
        <v>12</v>
      </c>
      <c r="D13" s="11" t="s">
        <v>13</v>
      </c>
      <c r="E13" s="12" t="s">
        <v>46</v>
      </c>
      <c r="F13" s="13">
        <v>40000</v>
      </c>
      <c r="G13" s="13">
        <v>40000</v>
      </c>
      <c r="H13" s="11"/>
      <c r="I13" s="11"/>
      <c r="J13" s="14" t="s">
        <v>47</v>
      </c>
      <c r="K13" s="13" t="s">
        <v>22</v>
      </c>
      <c r="L13" s="14" t="s">
        <v>48</v>
      </c>
      <c r="M13" s="15" t="s">
        <v>45</v>
      </c>
      <c r="N13" s="15"/>
    </row>
    <row r="14" spans="1:14" s="16" customFormat="1" ht="75" x14ac:dyDescent="0.3">
      <c r="A14" s="18"/>
      <c r="B14" s="88" t="s">
        <v>11</v>
      </c>
      <c r="C14" s="88" t="s">
        <v>12</v>
      </c>
      <c r="D14" s="11" t="s">
        <v>13</v>
      </c>
      <c r="E14" s="19" t="s">
        <v>49</v>
      </c>
      <c r="F14" s="13"/>
      <c r="G14" s="13"/>
      <c r="H14" s="11"/>
      <c r="I14" s="11"/>
      <c r="J14" s="14"/>
      <c r="K14" s="13"/>
      <c r="L14" s="14"/>
      <c r="M14" s="15" t="s">
        <v>28</v>
      </c>
      <c r="N14" s="15"/>
    </row>
    <row r="15" spans="1:14" s="16" customFormat="1" ht="93.75" x14ac:dyDescent="0.3">
      <c r="A15" s="18"/>
      <c r="B15" s="88" t="s">
        <v>11</v>
      </c>
      <c r="C15" s="88" t="s">
        <v>12</v>
      </c>
      <c r="D15" s="11" t="s">
        <v>13</v>
      </c>
      <c r="E15" s="12" t="s">
        <v>50</v>
      </c>
      <c r="F15" s="13">
        <v>243210</v>
      </c>
      <c r="G15" s="13">
        <v>243210</v>
      </c>
      <c r="H15" s="11"/>
      <c r="I15" s="11"/>
      <c r="J15" s="14" t="s">
        <v>51</v>
      </c>
      <c r="K15" s="13" t="s">
        <v>22</v>
      </c>
      <c r="L15" s="14" t="s">
        <v>48</v>
      </c>
      <c r="M15" s="15" t="s">
        <v>45</v>
      </c>
      <c r="N15" s="15"/>
    </row>
    <row r="16" spans="1:14" s="16" customFormat="1" ht="168.75" x14ac:dyDescent="0.3">
      <c r="A16" s="18"/>
      <c r="B16" s="88" t="s">
        <v>11</v>
      </c>
      <c r="C16" s="88" t="s">
        <v>12</v>
      </c>
      <c r="D16" s="11" t="s">
        <v>13</v>
      </c>
      <c r="E16" s="12" t="s">
        <v>52</v>
      </c>
      <c r="F16" s="13">
        <v>80000</v>
      </c>
      <c r="G16" s="13">
        <v>80000</v>
      </c>
      <c r="H16" s="11"/>
      <c r="I16" s="11"/>
      <c r="J16" s="14" t="s">
        <v>53</v>
      </c>
      <c r="K16" s="13" t="s">
        <v>27</v>
      </c>
      <c r="L16" s="14" t="s">
        <v>48</v>
      </c>
      <c r="M16" s="15" t="s">
        <v>45</v>
      </c>
      <c r="N16" s="15"/>
    </row>
    <row r="17" spans="1:14" s="16" customFormat="1" ht="75" x14ac:dyDescent="0.3">
      <c r="A17" s="18"/>
      <c r="B17" s="88" t="s">
        <v>11</v>
      </c>
      <c r="C17" s="88" t="s">
        <v>12</v>
      </c>
      <c r="D17" s="11" t="s">
        <v>13</v>
      </c>
      <c r="E17" s="22" t="s">
        <v>54</v>
      </c>
      <c r="F17" s="13"/>
      <c r="G17" s="13"/>
      <c r="H17" s="11"/>
      <c r="I17" s="11"/>
      <c r="J17" s="14"/>
      <c r="K17" s="13"/>
      <c r="L17" s="14"/>
      <c r="M17" s="15" t="s">
        <v>28</v>
      </c>
      <c r="N17" s="15"/>
    </row>
    <row r="18" spans="1:14" s="16" customFormat="1" ht="75" x14ac:dyDescent="0.3">
      <c r="A18" s="18"/>
      <c r="B18" s="88" t="s">
        <v>11</v>
      </c>
      <c r="C18" s="88" t="s">
        <v>12</v>
      </c>
      <c r="D18" s="11" t="s">
        <v>30</v>
      </c>
      <c r="E18" s="22" t="s">
        <v>55</v>
      </c>
      <c r="F18" s="13"/>
      <c r="G18" s="13"/>
      <c r="H18" s="11"/>
      <c r="I18" s="11"/>
      <c r="J18" s="14"/>
      <c r="K18" s="13"/>
      <c r="L18" s="14"/>
      <c r="M18" s="15" t="s">
        <v>28</v>
      </c>
      <c r="N18" s="15"/>
    </row>
    <row r="19" spans="1:14" s="16" customFormat="1" ht="75" x14ac:dyDescent="0.3">
      <c r="A19" s="18"/>
      <c r="B19" s="88" t="s">
        <v>11</v>
      </c>
      <c r="C19" s="88" t="s">
        <v>12</v>
      </c>
      <c r="D19" s="11" t="s">
        <v>13</v>
      </c>
      <c r="E19" s="19" t="s">
        <v>56</v>
      </c>
      <c r="F19" s="13"/>
      <c r="G19" s="13"/>
      <c r="H19" s="11"/>
      <c r="I19" s="11"/>
      <c r="J19" s="23" t="s">
        <v>57</v>
      </c>
      <c r="K19" s="13"/>
      <c r="L19" s="14"/>
      <c r="M19" s="15" t="s">
        <v>28</v>
      </c>
      <c r="N19" s="15"/>
    </row>
    <row r="20" spans="1:14" s="16" customFormat="1" ht="75" x14ac:dyDescent="0.3">
      <c r="A20" s="18"/>
      <c r="B20" s="88" t="s">
        <v>11</v>
      </c>
      <c r="C20" s="88" t="s">
        <v>12</v>
      </c>
      <c r="D20" s="11" t="s">
        <v>13</v>
      </c>
      <c r="E20" s="12" t="s">
        <v>58</v>
      </c>
      <c r="F20" s="13">
        <v>100000</v>
      </c>
      <c r="G20" s="13">
        <v>100000</v>
      </c>
      <c r="H20" s="11"/>
      <c r="I20" s="11"/>
      <c r="J20" s="14" t="s">
        <v>59</v>
      </c>
      <c r="K20" s="13" t="s">
        <v>22</v>
      </c>
      <c r="L20" s="14" t="s">
        <v>60</v>
      </c>
      <c r="M20" s="15" t="s">
        <v>45</v>
      </c>
      <c r="N20" s="15"/>
    </row>
    <row r="21" spans="1:14" s="16" customFormat="1" ht="75" x14ac:dyDescent="0.3">
      <c r="A21" s="18"/>
      <c r="B21" s="88" t="s">
        <v>11</v>
      </c>
      <c r="C21" s="88" t="s">
        <v>61</v>
      </c>
      <c r="D21" s="11" t="s">
        <v>13</v>
      </c>
      <c r="E21" s="12" t="s">
        <v>62</v>
      </c>
      <c r="F21" s="13"/>
      <c r="G21" s="13" t="s">
        <v>4</v>
      </c>
      <c r="H21" s="13" t="s">
        <v>15</v>
      </c>
      <c r="I21" s="13"/>
      <c r="J21" s="14"/>
      <c r="K21" s="13" t="s">
        <v>16</v>
      </c>
      <c r="L21" s="14" t="s">
        <v>17</v>
      </c>
      <c r="M21" s="15" t="s">
        <v>18</v>
      </c>
      <c r="N21" s="15"/>
    </row>
    <row r="22" spans="1:14" s="16" customFormat="1" ht="37.5" x14ac:dyDescent="0.3">
      <c r="A22" s="18"/>
      <c r="B22" s="88" t="s">
        <v>11</v>
      </c>
      <c r="C22" s="88" t="s">
        <v>61</v>
      </c>
      <c r="D22" s="11" t="s">
        <v>30</v>
      </c>
      <c r="E22" s="19" t="s">
        <v>63</v>
      </c>
      <c r="F22" s="13"/>
      <c r="G22" s="13"/>
      <c r="H22" s="13"/>
      <c r="I22" s="13"/>
      <c r="J22" s="14"/>
      <c r="K22" s="13"/>
      <c r="L22" s="14"/>
      <c r="M22" s="15" t="s">
        <v>28</v>
      </c>
      <c r="N22" s="15"/>
    </row>
    <row r="23" spans="1:14" s="16" customFormat="1" ht="37.5" x14ac:dyDescent="0.3">
      <c r="A23" s="18"/>
      <c r="B23" s="88" t="s">
        <v>11</v>
      </c>
      <c r="C23" s="88" t="s">
        <v>61</v>
      </c>
      <c r="D23" s="11" t="s">
        <v>30</v>
      </c>
      <c r="E23" s="19" t="s">
        <v>64</v>
      </c>
      <c r="F23" s="13"/>
      <c r="G23" s="13"/>
      <c r="H23" s="13"/>
      <c r="I23" s="13"/>
      <c r="J23" s="14"/>
      <c r="K23" s="13"/>
      <c r="L23" s="14"/>
      <c r="M23" s="15" t="s">
        <v>28</v>
      </c>
      <c r="N23" s="15"/>
    </row>
    <row r="24" spans="1:14" s="16" customFormat="1" ht="75" x14ac:dyDescent="0.3">
      <c r="A24" s="18"/>
      <c r="B24" s="88" t="s">
        <v>11</v>
      </c>
      <c r="C24" s="88" t="s">
        <v>61</v>
      </c>
      <c r="D24" s="11" t="s">
        <v>30</v>
      </c>
      <c r="E24" s="20" t="s">
        <v>65</v>
      </c>
      <c r="F24" s="11" t="s">
        <v>38</v>
      </c>
      <c r="G24" s="11" t="s">
        <v>4</v>
      </c>
      <c r="H24" s="11"/>
      <c r="I24" s="11"/>
      <c r="J24" s="21"/>
      <c r="K24" s="11" t="s">
        <v>34</v>
      </c>
      <c r="L24" s="21" t="s">
        <v>17</v>
      </c>
      <c r="M24" s="15" t="s">
        <v>18</v>
      </c>
      <c r="N24" s="15"/>
    </row>
    <row r="25" spans="1:14" s="16" customFormat="1" ht="168.75" x14ac:dyDescent="0.3">
      <c r="A25" s="18"/>
      <c r="B25" s="88" t="s">
        <v>11</v>
      </c>
      <c r="C25" s="88" t="s">
        <v>66</v>
      </c>
      <c r="D25" s="11" t="s">
        <v>30</v>
      </c>
      <c r="E25" s="20" t="s">
        <v>67</v>
      </c>
      <c r="F25" s="11"/>
      <c r="G25" s="11"/>
      <c r="H25" s="11"/>
      <c r="I25" s="11"/>
      <c r="J25" s="21"/>
      <c r="K25" s="24" t="s">
        <v>68</v>
      </c>
      <c r="L25" s="21" t="s">
        <v>17</v>
      </c>
      <c r="M25" s="15" t="s">
        <v>23</v>
      </c>
      <c r="N25" s="15"/>
    </row>
    <row r="26" spans="1:14" s="16" customFormat="1" ht="56.25" x14ac:dyDescent="0.3">
      <c r="A26" s="18"/>
      <c r="B26" s="88" t="s">
        <v>11</v>
      </c>
      <c r="C26" s="88" t="s">
        <v>66</v>
      </c>
      <c r="D26" s="11" t="s">
        <v>30</v>
      </c>
      <c r="E26" s="25" t="s">
        <v>69</v>
      </c>
      <c r="F26" s="11"/>
      <c r="G26" s="11"/>
      <c r="H26" s="11"/>
      <c r="I26" s="11"/>
      <c r="J26" s="21"/>
      <c r="K26" s="24" t="s">
        <v>68</v>
      </c>
      <c r="L26" s="21" t="s">
        <v>70</v>
      </c>
      <c r="M26" s="15" t="s">
        <v>23</v>
      </c>
      <c r="N26" s="15"/>
    </row>
    <row r="27" spans="1:14" s="16" customFormat="1" ht="243.75" x14ac:dyDescent="0.3">
      <c r="A27" s="18"/>
      <c r="B27" s="88" t="s">
        <v>11</v>
      </c>
      <c r="C27" s="88" t="s">
        <v>66</v>
      </c>
      <c r="D27" s="11" t="s">
        <v>30</v>
      </c>
      <c r="E27" s="25" t="s">
        <v>71</v>
      </c>
      <c r="F27" s="11">
        <v>3500</v>
      </c>
      <c r="G27" s="11"/>
      <c r="H27" s="11"/>
      <c r="I27" s="11"/>
      <c r="J27" s="21" t="s">
        <v>72</v>
      </c>
      <c r="K27" s="26" t="s">
        <v>22</v>
      </c>
      <c r="L27" s="21" t="s">
        <v>70</v>
      </c>
      <c r="M27" s="15" t="s">
        <v>23</v>
      </c>
      <c r="N27" s="15"/>
    </row>
    <row r="28" spans="1:14" s="16" customFormat="1" ht="56.25" x14ac:dyDescent="0.3">
      <c r="A28" s="18"/>
      <c r="B28" s="88" t="s">
        <v>11</v>
      </c>
      <c r="C28" s="88" t="s">
        <v>66</v>
      </c>
      <c r="D28" s="11" t="s">
        <v>13</v>
      </c>
      <c r="E28" s="25" t="s">
        <v>73</v>
      </c>
      <c r="F28" s="11"/>
      <c r="G28" s="11"/>
      <c r="H28" s="11"/>
      <c r="I28" s="11"/>
      <c r="J28" s="21"/>
      <c r="K28" s="26" t="s">
        <v>74</v>
      </c>
      <c r="L28" s="21"/>
      <c r="M28" s="15" t="s">
        <v>28</v>
      </c>
      <c r="N28" s="15"/>
    </row>
    <row r="29" spans="1:14" s="16" customFormat="1" ht="56.25" x14ac:dyDescent="0.3">
      <c r="A29" s="18"/>
      <c r="B29" s="88" t="s">
        <v>11</v>
      </c>
      <c r="C29" s="88" t="s">
        <v>66</v>
      </c>
      <c r="D29" s="11" t="s">
        <v>30</v>
      </c>
      <c r="E29" s="25" t="s">
        <v>75</v>
      </c>
      <c r="F29" s="11"/>
      <c r="G29" s="11"/>
      <c r="H29" s="11"/>
      <c r="I29" s="11"/>
      <c r="J29" s="21" t="s">
        <v>76</v>
      </c>
      <c r="K29" s="24" t="s">
        <v>68</v>
      </c>
      <c r="L29" s="21" t="s">
        <v>17</v>
      </c>
      <c r="M29" s="15" t="s">
        <v>23</v>
      </c>
      <c r="N29" s="15"/>
    </row>
    <row r="30" spans="1:14" s="16" customFormat="1" ht="187.5" x14ac:dyDescent="0.3">
      <c r="A30" s="18"/>
      <c r="B30" s="88" t="s">
        <v>11</v>
      </c>
      <c r="C30" s="88" t="s">
        <v>66</v>
      </c>
      <c r="D30" s="11" t="s">
        <v>30</v>
      </c>
      <c r="E30" s="25" t="s">
        <v>77</v>
      </c>
      <c r="F30" s="11"/>
      <c r="G30" s="11"/>
      <c r="H30" s="11"/>
      <c r="I30" s="11"/>
      <c r="J30" s="21"/>
      <c r="K30" s="26" t="s">
        <v>27</v>
      </c>
      <c r="L30" s="21"/>
      <c r="M30" s="15" t="s">
        <v>28</v>
      </c>
      <c r="N30" s="15"/>
    </row>
    <row r="31" spans="1:14" s="16" customFormat="1" ht="112.5" x14ac:dyDescent="0.3">
      <c r="A31" s="18"/>
      <c r="B31" s="88" t="s">
        <v>11</v>
      </c>
      <c r="C31" s="88" t="s">
        <v>66</v>
      </c>
      <c r="D31" s="11" t="s">
        <v>30</v>
      </c>
      <c r="E31" s="25" t="s">
        <v>78</v>
      </c>
      <c r="F31" s="11"/>
      <c r="G31" s="11"/>
      <c r="H31" s="11"/>
      <c r="I31" s="11"/>
      <c r="J31" s="21"/>
      <c r="K31" s="26" t="s">
        <v>34</v>
      </c>
      <c r="L31" s="21" t="s">
        <v>79</v>
      </c>
      <c r="M31" s="15" t="s">
        <v>28</v>
      </c>
      <c r="N31" s="15"/>
    </row>
    <row r="32" spans="1:14" ht="56.25" x14ac:dyDescent="0.3">
      <c r="A32" s="27" t="s">
        <v>80</v>
      </c>
      <c r="B32" s="89" t="s">
        <v>80</v>
      </c>
      <c r="C32" s="88" t="s">
        <v>81</v>
      </c>
      <c r="D32" s="11" t="s">
        <v>13</v>
      </c>
      <c r="E32" s="12" t="s">
        <v>82</v>
      </c>
      <c r="F32" s="13">
        <v>20000</v>
      </c>
      <c r="G32" s="13" t="s">
        <v>4</v>
      </c>
      <c r="H32" s="13"/>
      <c r="I32" s="13"/>
      <c r="J32" s="14"/>
      <c r="K32" s="28" t="s">
        <v>25</v>
      </c>
      <c r="L32" s="14" t="s">
        <v>17</v>
      </c>
      <c r="M32" s="15" t="s">
        <v>18</v>
      </c>
      <c r="N32" s="48"/>
    </row>
    <row r="33" spans="1:14" ht="131.25" x14ac:dyDescent="0.3">
      <c r="A33" s="27"/>
      <c r="B33" s="89" t="s">
        <v>80</v>
      </c>
      <c r="C33" s="88" t="s">
        <v>81</v>
      </c>
      <c r="D33" s="11" t="s">
        <v>13</v>
      </c>
      <c r="E33" s="12" t="s">
        <v>83</v>
      </c>
      <c r="F33" s="13">
        <v>20766.96</v>
      </c>
      <c r="G33" s="13">
        <v>13246.96</v>
      </c>
      <c r="H33" s="13">
        <v>6800</v>
      </c>
      <c r="I33" s="13" t="s">
        <v>84</v>
      </c>
      <c r="J33" s="14" t="s">
        <v>85</v>
      </c>
      <c r="K33" s="28" t="s">
        <v>22</v>
      </c>
      <c r="L33" s="29" t="s">
        <v>44</v>
      </c>
      <c r="M33" s="15" t="s">
        <v>45</v>
      </c>
      <c r="N33" s="48"/>
    </row>
    <row r="34" spans="1:14" ht="56.25" x14ac:dyDescent="0.3">
      <c r="A34" s="27"/>
      <c r="B34" s="89" t="s">
        <v>80</v>
      </c>
      <c r="C34" s="88" t="s">
        <v>81</v>
      </c>
      <c r="D34" s="11" t="s">
        <v>13</v>
      </c>
      <c r="E34" s="12" t="s">
        <v>86</v>
      </c>
      <c r="F34" s="13">
        <v>30000</v>
      </c>
      <c r="G34" s="13">
        <v>30000</v>
      </c>
      <c r="H34" s="13"/>
      <c r="I34" s="13"/>
      <c r="J34" s="14" t="s">
        <v>87</v>
      </c>
      <c r="K34" s="28">
        <v>2025</v>
      </c>
      <c r="L34" s="29" t="s">
        <v>88</v>
      </c>
      <c r="M34" s="15" t="s">
        <v>45</v>
      </c>
      <c r="N34" s="48"/>
    </row>
    <row r="35" spans="1:14" ht="93.75" x14ac:dyDescent="0.3">
      <c r="A35" s="27"/>
      <c r="B35" s="89" t="s">
        <v>80</v>
      </c>
      <c r="C35" s="88" t="s">
        <v>81</v>
      </c>
      <c r="D35" s="11" t="s">
        <v>13</v>
      </c>
      <c r="E35" s="22" t="s">
        <v>89</v>
      </c>
      <c r="F35" s="13"/>
      <c r="G35" s="13"/>
      <c r="H35" s="13"/>
      <c r="I35" s="13"/>
      <c r="J35" s="23" t="s">
        <v>90</v>
      </c>
      <c r="K35" s="28" t="s">
        <v>74</v>
      </c>
      <c r="L35" s="29"/>
      <c r="M35" s="15" t="s">
        <v>28</v>
      </c>
      <c r="N35" s="48"/>
    </row>
    <row r="36" spans="1:14" ht="56.25" x14ac:dyDescent="0.3">
      <c r="A36" s="27"/>
      <c r="B36" s="89" t="s">
        <v>80</v>
      </c>
      <c r="C36" s="88" t="s">
        <v>81</v>
      </c>
      <c r="D36" s="11" t="s">
        <v>13</v>
      </c>
      <c r="E36" s="12" t="s">
        <v>91</v>
      </c>
      <c r="F36" s="13">
        <v>500000</v>
      </c>
      <c r="G36" s="13"/>
      <c r="H36" s="13"/>
      <c r="I36" s="13" t="s">
        <v>92</v>
      </c>
      <c r="J36" s="14" t="s">
        <v>93</v>
      </c>
      <c r="K36" s="28" t="s">
        <v>22</v>
      </c>
      <c r="L36" s="29" t="s">
        <v>44</v>
      </c>
      <c r="M36" s="15" t="s">
        <v>45</v>
      </c>
      <c r="N36" s="48"/>
    </row>
    <row r="37" spans="1:14" ht="79.5" customHeight="1" x14ac:dyDescent="0.3">
      <c r="A37" s="27"/>
      <c r="B37" s="89" t="s">
        <v>80</v>
      </c>
      <c r="C37" s="88" t="s">
        <v>81</v>
      </c>
      <c r="D37" s="11" t="s">
        <v>13</v>
      </c>
      <c r="E37" s="19" t="s">
        <v>94</v>
      </c>
      <c r="F37" s="13"/>
      <c r="G37" s="13"/>
      <c r="H37" s="13"/>
      <c r="I37" s="13"/>
      <c r="J37" s="14"/>
      <c r="K37" s="28" t="s">
        <v>27</v>
      </c>
      <c r="L37" s="29"/>
      <c r="M37" s="15" t="s">
        <v>28</v>
      </c>
      <c r="N37" s="48"/>
    </row>
    <row r="38" spans="1:14" ht="187.5" x14ac:dyDescent="0.3">
      <c r="A38" s="27"/>
      <c r="B38" s="89" t="s">
        <v>80</v>
      </c>
      <c r="C38" s="88" t="s">
        <v>81</v>
      </c>
      <c r="D38" s="11" t="s">
        <v>13</v>
      </c>
      <c r="E38" s="12" t="s">
        <v>95</v>
      </c>
      <c r="F38" s="13">
        <v>2900000</v>
      </c>
      <c r="G38" s="13">
        <v>71670.45</v>
      </c>
      <c r="H38" s="13">
        <v>655052.5</v>
      </c>
      <c r="I38" s="13" t="s">
        <v>96</v>
      </c>
      <c r="J38" s="14" t="s">
        <v>97</v>
      </c>
      <c r="K38" s="28" t="s">
        <v>22</v>
      </c>
      <c r="L38" s="29" t="s">
        <v>98</v>
      </c>
      <c r="M38" s="15" t="s">
        <v>45</v>
      </c>
      <c r="N38" s="48"/>
    </row>
    <row r="39" spans="1:14" ht="56.25" x14ac:dyDescent="0.3">
      <c r="A39" s="27"/>
      <c r="B39" s="89" t="s">
        <v>80</v>
      </c>
      <c r="C39" s="88" t="s">
        <v>81</v>
      </c>
      <c r="D39" s="11" t="s">
        <v>13</v>
      </c>
      <c r="E39" s="19" t="s">
        <v>99</v>
      </c>
      <c r="F39" s="13"/>
      <c r="G39" s="13"/>
      <c r="H39" s="13"/>
      <c r="I39" s="13"/>
      <c r="J39" s="14"/>
      <c r="K39" s="28"/>
      <c r="L39" s="29"/>
      <c r="M39" s="15" t="s">
        <v>100</v>
      </c>
      <c r="N39" s="48"/>
    </row>
    <row r="40" spans="1:14" ht="56.25" x14ac:dyDescent="0.3">
      <c r="A40" s="27"/>
      <c r="B40" s="89" t="s">
        <v>80</v>
      </c>
      <c r="C40" s="88" t="s">
        <v>81</v>
      </c>
      <c r="D40" s="11" t="s">
        <v>13</v>
      </c>
      <c r="E40" s="22" t="s">
        <v>101</v>
      </c>
      <c r="F40" s="13"/>
      <c r="G40" s="13"/>
      <c r="H40" s="13"/>
      <c r="I40" s="13"/>
      <c r="J40" s="14"/>
      <c r="K40" s="28"/>
      <c r="L40" s="29"/>
      <c r="M40" s="15" t="s">
        <v>102</v>
      </c>
      <c r="N40" s="48"/>
    </row>
    <row r="41" spans="1:14" ht="56.25" x14ac:dyDescent="0.3">
      <c r="A41" s="27"/>
      <c r="B41" s="89" t="s">
        <v>80</v>
      </c>
      <c r="C41" s="88" t="s">
        <v>81</v>
      </c>
      <c r="D41" s="11" t="s">
        <v>13</v>
      </c>
      <c r="E41" s="19" t="s">
        <v>103</v>
      </c>
      <c r="F41" s="13"/>
      <c r="G41" s="13"/>
      <c r="H41" s="13"/>
      <c r="I41" s="13"/>
      <c r="J41" s="14"/>
      <c r="K41" s="28"/>
      <c r="L41" s="29"/>
      <c r="M41" s="15" t="s">
        <v>28</v>
      </c>
      <c r="N41" s="48"/>
    </row>
    <row r="42" spans="1:14" ht="75" x14ac:dyDescent="0.3">
      <c r="A42" s="27"/>
      <c r="B42" s="89" t="s">
        <v>80</v>
      </c>
      <c r="C42" s="88" t="s">
        <v>81</v>
      </c>
      <c r="D42" s="11" t="s">
        <v>30</v>
      </c>
      <c r="E42" s="19" t="s">
        <v>104</v>
      </c>
      <c r="F42" s="13"/>
      <c r="G42" s="13"/>
      <c r="H42" s="13"/>
      <c r="I42" s="13"/>
      <c r="J42" s="14"/>
      <c r="K42" s="28"/>
      <c r="L42" s="29"/>
      <c r="M42" s="15" t="s">
        <v>28</v>
      </c>
      <c r="N42" s="48"/>
    </row>
    <row r="43" spans="1:14" ht="93.75" x14ac:dyDescent="0.3">
      <c r="A43" s="27"/>
      <c r="B43" s="89" t="s">
        <v>80</v>
      </c>
      <c r="C43" s="88" t="s">
        <v>105</v>
      </c>
      <c r="D43" s="11" t="s">
        <v>30</v>
      </c>
      <c r="E43" s="20" t="s">
        <v>106</v>
      </c>
      <c r="F43" s="11" t="s">
        <v>107</v>
      </c>
      <c r="G43" s="11" t="s">
        <v>4</v>
      </c>
      <c r="H43" s="30"/>
      <c r="I43" s="30"/>
      <c r="J43" s="21"/>
      <c r="K43" s="11" t="s">
        <v>34</v>
      </c>
      <c r="L43" s="31"/>
      <c r="M43" s="15" t="s">
        <v>28</v>
      </c>
      <c r="N43" s="48"/>
    </row>
    <row r="44" spans="1:14" ht="56.25" x14ac:dyDescent="0.3">
      <c r="A44" s="27"/>
      <c r="B44" s="89" t="s">
        <v>80</v>
      </c>
      <c r="C44" s="88" t="s">
        <v>105</v>
      </c>
      <c r="D44" s="11" t="s">
        <v>30</v>
      </c>
      <c r="E44" s="20" t="s">
        <v>108</v>
      </c>
      <c r="F44" s="11"/>
      <c r="G44" s="11"/>
      <c r="H44" s="30"/>
      <c r="I44" s="30"/>
      <c r="J44" s="21"/>
      <c r="K44" s="11"/>
      <c r="L44" s="31"/>
      <c r="M44" s="15" t="s">
        <v>32</v>
      </c>
      <c r="N44" s="48"/>
    </row>
    <row r="45" spans="1:14" ht="93.75" x14ac:dyDescent="0.3">
      <c r="A45" s="27"/>
      <c r="B45" s="89" t="s">
        <v>80</v>
      </c>
      <c r="C45" s="88" t="s">
        <v>105</v>
      </c>
      <c r="D45" s="11" t="s">
        <v>30</v>
      </c>
      <c r="E45" s="20" t="s">
        <v>109</v>
      </c>
      <c r="F45" s="11"/>
      <c r="G45" s="11"/>
      <c r="H45" s="30"/>
      <c r="I45" s="30"/>
      <c r="J45" s="21"/>
      <c r="K45" s="11" t="s">
        <v>34</v>
      </c>
      <c r="L45" s="31"/>
      <c r="M45" s="15" t="s">
        <v>28</v>
      </c>
      <c r="N45" s="48"/>
    </row>
    <row r="46" spans="1:14" ht="56.25" x14ac:dyDescent="0.3">
      <c r="A46" s="27"/>
      <c r="B46" s="89" t="s">
        <v>80</v>
      </c>
      <c r="C46" s="88" t="s">
        <v>105</v>
      </c>
      <c r="D46" s="11" t="s">
        <v>30</v>
      </c>
      <c r="E46" s="20" t="s">
        <v>110</v>
      </c>
      <c r="F46" s="11"/>
      <c r="G46" s="11"/>
      <c r="H46" s="30"/>
      <c r="I46" s="30"/>
      <c r="J46" s="21"/>
      <c r="K46" s="11"/>
      <c r="L46" s="31"/>
      <c r="M46" s="15" t="s">
        <v>32</v>
      </c>
      <c r="N46" s="48"/>
    </row>
    <row r="47" spans="1:14" ht="87.75" customHeight="1" x14ac:dyDescent="0.3">
      <c r="A47" s="32"/>
      <c r="B47" s="89" t="s">
        <v>80</v>
      </c>
      <c r="C47" s="88" t="s">
        <v>111</v>
      </c>
      <c r="D47" s="11" t="s">
        <v>30</v>
      </c>
      <c r="E47" s="20" t="s">
        <v>112</v>
      </c>
      <c r="F47" s="30"/>
      <c r="G47" s="11" t="s">
        <v>4</v>
      </c>
      <c r="H47" s="30"/>
      <c r="I47" s="30"/>
      <c r="J47" s="21"/>
      <c r="K47" s="11" t="s">
        <v>34</v>
      </c>
      <c r="L47" s="31" t="s">
        <v>113</v>
      </c>
      <c r="M47" s="15" t="s">
        <v>18</v>
      </c>
      <c r="N47" s="48"/>
    </row>
    <row r="48" spans="1:14" ht="87.75" customHeight="1" x14ac:dyDescent="0.3">
      <c r="A48" s="32"/>
      <c r="B48" s="89" t="s">
        <v>80</v>
      </c>
      <c r="C48" s="88" t="s">
        <v>111</v>
      </c>
      <c r="D48" s="11" t="s">
        <v>30</v>
      </c>
      <c r="E48" s="20" t="s">
        <v>114</v>
      </c>
      <c r="F48" s="30"/>
      <c r="G48" s="11"/>
      <c r="H48" s="30"/>
      <c r="I48" s="30"/>
      <c r="J48" s="21"/>
      <c r="K48" s="11" t="s">
        <v>34</v>
      </c>
      <c r="L48" s="31"/>
      <c r="M48" s="15" t="s">
        <v>28</v>
      </c>
      <c r="N48" s="48"/>
    </row>
    <row r="49" spans="1:14" ht="87.75" customHeight="1" x14ac:dyDescent="0.3">
      <c r="A49" s="32"/>
      <c r="B49" s="89" t="s">
        <v>80</v>
      </c>
      <c r="C49" s="88" t="s">
        <v>111</v>
      </c>
      <c r="D49" s="11" t="s">
        <v>30</v>
      </c>
      <c r="E49" s="20" t="s">
        <v>115</v>
      </c>
      <c r="F49" s="30"/>
      <c r="G49" s="11"/>
      <c r="H49" s="30"/>
      <c r="I49" s="30"/>
      <c r="J49" s="21"/>
      <c r="K49" s="11"/>
      <c r="L49" s="31"/>
      <c r="M49" s="15" t="s">
        <v>32</v>
      </c>
      <c r="N49" s="48"/>
    </row>
    <row r="50" spans="1:14" ht="87.75" customHeight="1" x14ac:dyDescent="0.3">
      <c r="A50" s="32"/>
      <c r="B50" s="89" t="s">
        <v>80</v>
      </c>
      <c r="C50" s="88" t="s">
        <v>111</v>
      </c>
      <c r="D50" s="11" t="s">
        <v>30</v>
      </c>
      <c r="E50" s="20" t="s">
        <v>116</v>
      </c>
      <c r="F50" s="30"/>
      <c r="G50" s="11"/>
      <c r="H50" s="30"/>
      <c r="I50" s="30"/>
      <c r="J50" s="21"/>
      <c r="K50" s="11" t="s">
        <v>34</v>
      </c>
      <c r="L50" s="31"/>
      <c r="M50" s="15" t="s">
        <v>28</v>
      </c>
      <c r="N50" s="48"/>
    </row>
    <row r="51" spans="1:14" ht="87.75" customHeight="1" x14ac:dyDescent="0.3">
      <c r="A51" s="32"/>
      <c r="B51" s="89" t="s">
        <v>80</v>
      </c>
      <c r="C51" s="88" t="s">
        <v>111</v>
      </c>
      <c r="D51" s="11" t="s">
        <v>30</v>
      </c>
      <c r="E51" s="19" t="s">
        <v>117</v>
      </c>
      <c r="F51" s="30"/>
      <c r="G51" s="11"/>
      <c r="H51" s="30"/>
      <c r="I51" s="30"/>
      <c r="J51" s="21"/>
      <c r="K51" s="11" t="s">
        <v>34</v>
      </c>
      <c r="L51" s="31"/>
      <c r="M51" s="15" t="s">
        <v>28</v>
      </c>
      <c r="N51" s="48"/>
    </row>
    <row r="52" spans="1:14" ht="87.75" customHeight="1" x14ac:dyDescent="0.3">
      <c r="A52" s="32"/>
      <c r="B52" s="89" t="s">
        <v>80</v>
      </c>
      <c r="C52" s="88" t="s">
        <v>111</v>
      </c>
      <c r="D52" s="11" t="s">
        <v>30</v>
      </c>
      <c r="E52" s="33" t="s">
        <v>118</v>
      </c>
      <c r="F52" s="30"/>
      <c r="G52" s="11"/>
      <c r="H52" s="30"/>
      <c r="I52" s="30"/>
      <c r="J52" s="21"/>
      <c r="K52" s="11" t="s">
        <v>34</v>
      </c>
      <c r="L52" s="31"/>
      <c r="M52" s="15" t="s">
        <v>28</v>
      </c>
      <c r="N52" s="48"/>
    </row>
    <row r="53" spans="1:14" ht="237" customHeight="1" x14ac:dyDescent="0.3">
      <c r="A53" s="32"/>
      <c r="B53" s="89" t="s">
        <v>80</v>
      </c>
      <c r="C53" s="88" t="s">
        <v>111</v>
      </c>
      <c r="D53" s="11" t="s">
        <v>30</v>
      </c>
      <c r="E53" s="20" t="s">
        <v>119</v>
      </c>
      <c r="F53" s="30"/>
      <c r="G53" s="11"/>
      <c r="H53" s="30"/>
      <c r="I53" s="30"/>
      <c r="J53" s="21"/>
      <c r="K53" s="11" t="s">
        <v>34</v>
      </c>
      <c r="L53" s="31"/>
      <c r="M53" s="15" t="s">
        <v>28</v>
      </c>
      <c r="N53" s="48"/>
    </row>
    <row r="54" spans="1:14" ht="87.75" customHeight="1" x14ac:dyDescent="0.3">
      <c r="A54" s="32"/>
      <c r="B54" s="89" t="s">
        <v>80</v>
      </c>
      <c r="C54" s="88" t="s">
        <v>111</v>
      </c>
      <c r="D54" s="11" t="s">
        <v>13</v>
      </c>
      <c r="E54" s="17" t="s">
        <v>120</v>
      </c>
      <c r="F54" s="28">
        <v>400000</v>
      </c>
      <c r="G54" s="13">
        <v>190689.75</v>
      </c>
      <c r="H54" s="28">
        <v>209310.25</v>
      </c>
      <c r="I54" s="30"/>
      <c r="J54" s="14" t="s">
        <v>121</v>
      </c>
      <c r="K54" s="24" t="s">
        <v>122</v>
      </c>
      <c r="L54" s="14" t="s">
        <v>123</v>
      </c>
      <c r="M54" s="15" t="s">
        <v>23</v>
      </c>
      <c r="N54" s="48"/>
    </row>
    <row r="55" spans="1:14" ht="112.5" x14ac:dyDescent="0.3">
      <c r="A55" s="32"/>
      <c r="B55" s="89" t="s">
        <v>80</v>
      </c>
      <c r="C55" s="88" t="s">
        <v>111</v>
      </c>
      <c r="D55" s="11" t="s">
        <v>13</v>
      </c>
      <c r="E55" s="12" t="s">
        <v>124</v>
      </c>
      <c r="F55" s="13">
        <v>575240</v>
      </c>
      <c r="G55" s="28">
        <v>86286</v>
      </c>
      <c r="H55" s="28">
        <v>488954</v>
      </c>
      <c r="I55" s="28"/>
      <c r="J55" s="14" t="s">
        <v>125</v>
      </c>
      <c r="K55" s="28" t="s">
        <v>16</v>
      </c>
      <c r="L55" s="29" t="s">
        <v>44</v>
      </c>
      <c r="M55" s="15" t="s">
        <v>45</v>
      </c>
      <c r="N55" s="48"/>
    </row>
    <row r="56" spans="1:14" ht="93.75" x14ac:dyDescent="0.3">
      <c r="A56" s="32"/>
      <c r="B56" s="89" t="s">
        <v>80</v>
      </c>
      <c r="C56" s="88" t="s">
        <v>126</v>
      </c>
      <c r="D56" s="11" t="s">
        <v>30</v>
      </c>
      <c r="E56" s="20" t="s">
        <v>127</v>
      </c>
      <c r="F56" s="30"/>
      <c r="G56" s="30"/>
      <c r="H56" s="30"/>
      <c r="I56" s="30"/>
      <c r="J56" s="21"/>
      <c r="K56" s="11" t="s">
        <v>34</v>
      </c>
      <c r="L56" s="31" t="s">
        <v>128</v>
      </c>
      <c r="M56" s="15" t="s">
        <v>18</v>
      </c>
      <c r="N56" s="97"/>
    </row>
    <row r="57" spans="1:14" ht="93.75" x14ac:dyDescent="0.3">
      <c r="A57" s="32"/>
      <c r="B57" s="89" t="s">
        <v>80</v>
      </c>
      <c r="C57" s="88" t="s">
        <v>129</v>
      </c>
      <c r="D57" s="11" t="s">
        <v>30</v>
      </c>
      <c r="E57" s="20" t="s">
        <v>130</v>
      </c>
      <c r="F57" s="30"/>
      <c r="G57" s="11" t="s">
        <v>4</v>
      </c>
      <c r="H57" s="30"/>
      <c r="I57" s="30"/>
      <c r="J57" s="21"/>
      <c r="K57" s="11" t="s">
        <v>34</v>
      </c>
      <c r="L57" s="31" t="s">
        <v>128</v>
      </c>
      <c r="M57" s="15" t="s">
        <v>18</v>
      </c>
      <c r="N57" s="48"/>
    </row>
    <row r="58" spans="1:14" ht="93.75" x14ac:dyDescent="0.3">
      <c r="A58" s="32"/>
      <c r="B58" s="89" t="s">
        <v>80</v>
      </c>
      <c r="C58" s="88" t="s">
        <v>129</v>
      </c>
      <c r="D58" s="11" t="s">
        <v>13</v>
      </c>
      <c r="E58" s="20" t="s">
        <v>131</v>
      </c>
      <c r="F58" s="30"/>
      <c r="G58" s="11"/>
      <c r="H58" s="30"/>
      <c r="I58" s="30"/>
      <c r="J58" s="21"/>
      <c r="K58" s="11"/>
      <c r="L58" s="31"/>
      <c r="M58" s="15" t="s">
        <v>32</v>
      </c>
      <c r="N58" s="48"/>
    </row>
    <row r="59" spans="1:14" ht="93.75" x14ac:dyDescent="0.3">
      <c r="A59" s="32"/>
      <c r="B59" s="89" t="s">
        <v>80</v>
      </c>
      <c r="C59" s="88" t="s">
        <v>129</v>
      </c>
      <c r="D59" s="11" t="s">
        <v>13</v>
      </c>
      <c r="E59" s="12" t="s">
        <v>132</v>
      </c>
      <c r="F59" s="28">
        <v>45000</v>
      </c>
      <c r="G59" s="13" t="s">
        <v>4</v>
      </c>
      <c r="H59" s="28" t="s">
        <v>133</v>
      </c>
      <c r="I59" s="28"/>
      <c r="J59" s="14"/>
      <c r="K59" s="28" t="s">
        <v>25</v>
      </c>
      <c r="L59" s="29" t="s">
        <v>128</v>
      </c>
      <c r="M59" s="15" t="s">
        <v>18</v>
      </c>
      <c r="N59" s="48"/>
    </row>
    <row r="60" spans="1:14" ht="93.75" x14ac:dyDescent="0.3">
      <c r="B60" s="89" t="s">
        <v>80</v>
      </c>
      <c r="C60" s="88" t="s">
        <v>129</v>
      </c>
      <c r="D60" s="11" t="s">
        <v>13</v>
      </c>
      <c r="E60" s="12" t="s">
        <v>134</v>
      </c>
      <c r="F60" s="28">
        <v>30000</v>
      </c>
      <c r="G60" s="28">
        <v>3000</v>
      </c>
      <c r="H60" s="28">
        <v>27000</v>
      </c>
      <c r="I60" s="30"/>
      <c r="J60" s="14" t="s">
        <v>135</v>
      </c>
      <c r="K60" s="28" t="s">
        <v>136</v>
      </c>
      <c r="L60" s="14" t="s">
        <v>88</v>
      </c>
      <c r="M60" s="15" t="s">
        <v>45</v>
      </c>
      <c r="N60" s="48" t="s">
        <v>137</v>
      </c>
    </row>
    <row r="61" spans="1:14" ht="93.75" x14ac:dyDescent="0.3">
      <c r="B61" s="89" t="s">
        <v>80</v>
      </c>
      <c r="C61" s="88" t="s">
        <v>129</v>
      </c>
      <c r="D61" s="11" t="s">
        <v>13</v>
      </c>
      <c r="E61" s="19" t="s">
        <v>138</v>
      </c>
      <c r="F61" s="28"/>
      <c r="G61" s="28"/>
      <c r="H61" s="28"/>
      <c r="I61" s="30"/>
      <c r="J61" s="14"/>
      <c r="K61" s="28"/>
      <c r="L61" s="14"/>
      <c r="M61" s="15" t="s">
        <v>28</v>
      </c>
      <c r="N61" s="48"/>
    </row>
    <row r="62" spans="1:14" ht="93.75" x14ac:dyDescent="0.3">
      <c r="A62" s="32"/>
      <c r="B62" s="89" t="s">
        <v>80</v>
      </c>
      <c r="C62" s="88" t="s">
        <v>129</v>
      </c>
      <c r="D62" s="11" t="s">
        <v>13</v>
      </c>
      <c r="E62" s="12" t="s">
        <v>139</v>
      </c>
      <c r="F62" s="28">
        <v>50000</v>
      </c>
      <c r="G62" s="13" t="s">
        <v>4</v>
      </c>
      <c r="H62" s="28" t="s">
        <v>133</v>
      </c>
      <c r="I62" s="28"/>
      <c r="J62" s="14"/>
      <c r="K62" s="28" t="s">
        <v>25</v>
      </c>
      <c r="L62" s="29" t="s">
        <v>140</v>
      </c>
      <c r="M62" s="15" t="s">
        <v>18</v>
      </c>
      <c r="N62" s="48"/>
    </row>
    <row r="63" spans="1:14" ht="93.75" x14ac:dyDescent="0.3">
      <c r="A63" s="32"/>
      <c r="B63" s="89" t="s">
        <v>80</v>
      </c>
      <c r="C63" s="88" t="s">
        <v>129</v>
      </c>
      <c r="D63" s="11" t="s">
        <v>13</v>
      </c>
      <c r="E63" s="12" t="s">
        <v>141</v>
      </c>
      <c r="F63" s="28">
        <v>35000</v>
      </c>
      <c r="G63" s="13" t="s">
        <v>4</v>
      </c>
      <c r="H63" s="28" t="s">
        <v>133</v>
      </c>
      <c r="I63" s="28"/>
      <c r="J63" s="14"/>
      <c r="K63" s="28" t="s">
        <v>25</v>
      </c>
      <c r="L63" s="29" t="s">
        <v>140</v>
      </c>
      <c r="M63" s="15" t="s">
        <v>18</v>
      </c>
      <c r="N63" s="48"/>
    </row>
    <row r="64" spans="1:14" ht="93.75" x14ac:dyDescent="0.3">
      <c r="A64" s="32"/>
      <c r="B64" s="89" t="s">
        <v>80</v>
      </c>
      <c r="C64" s="88" t="s">
        <v>129</v>
      </c>
      <c r="D64" s="11" t="s">
        <v>13</v>
      </c>
      <c r="E64" s="12" t="s">
        <v>142</v>
      </c>
      <c r="F64" s="28">
        <v>8000000</v>
      </c>
      <c r="G64" s="13">
        <v>7200000</v>
      </c>
      <c r="H64" s="28"/>
      <c r="I64" s="28">
        <v>800000</v>
      </c>
      <c r="J64" s="14" t="s">
        <v>143</v>
      </c>
      <c r="K64" s="28" t="s">
        <v>144</v>
      </c>
      <c r="L64" s="29" t="s">
        <v>44</v>
      </c>
      <c r="M64" s="15" t="s">
        <v>45</v>
      </c>
      <c r="N64" s="48"/>
    </row>
    <row r="65" spans="1:14" ht="93.75" x14ac:dyDescent="0.3">
      <c r="A65" s="32"/>
      <c r="B65" s="89" t="s">
        <v>80</v>
      </c>
      <c r="C65" s="88" t="s">
        <v>129</v>
      </c>
      <c r="D65" s="11" t="s">
        <v>13</v>
      </c>
      <c r="E65" s="12" t="s">
        <v>145</v>
      </c>
      <c r="F65" s="28">
        <v>1500000</v>
      </c>
      <c r="G65" s="28">
        <v>1000000</v>
      </c>
      <c r="H65" s="28"/>
      <c r="I65" s="28">
        <v>500000</v>
      </c>
      <c r="J65" s="14" t="s">
        <v>146</v>
      </c>
      <c r="K65" s="28" t="s">
        <v>147</v>
      </c>
      <c r="L65" s="14" t="s">
        <v>148</v>
      </c>
      <c r="M65" s="15" t="s">
        <v>45</v>
      </c>
      <c r="N65" s="48"/>
    </row>
    <row r="66" spans="1:14" ht="93.75" x14ac:dyDescent="0.3">
      <c r="A66" s="32"/>
      <c r="B66" s="89" t="s">
        <v>80</v>
      </c>
      <c r="C66" s="88" t="s">
        <v>129</v>
      </c>
      <c r="D66" s="11" t="s">
        <v>13</v>
      </c>
      <c r="E66" s="12" t="s">
        <v>149</v>
      </c>
      <c r="F66" s="28">
        <v>8000000</v>
      </c>
      <c r="G66" s="13">
        <v>7200000</v>
      </c>
      <c r="H66" s="28"/>
      <c r="I66" s="28">
        <v>800000</v>
      </c>
      <c r="J66" s="14" t="s">
        <v>150</v>
      </c>
      <c r="K66" s="28" t="s">
        <v>144</v>
      </c>
      <c r="L66" s="29" t="s">
        <v>44</v>
      </c>
      <c r="M66" s="15" t="s">
        <v>45</v>
      </c>
      <c r="N66" s="48"/>
    </row>
    <row r="67" spans="1:14" ht="93.75" x14ac:dyDescent="0.3">
      <c r="A67" s="32"/>
      <c r="B67" s="89" t="s">
        <v>80</v>
      </c>
      <c r="C67" s="88" t="s">
        <v>129</v>
      </c>
      <c r="D67" s="11" t="s">
        <v>13</v>
      </c>
      <c r="E67" s="12" t="s">
        <v>151</v>
      </c>
      <c r="F67" s="28">
        <v>200000</v>
      </c>
      <c r="G67" s="28">
        <v>100000</v>
      </c>
      <c r="H67" s="28"/>
      <c r="I67" s="28" t="s">
        <v>152</v>
      </c>
      <c r="J67" s="14" t="s">
        <v>153</v>
      </c>
      <c r="K67" s="28" t="s">
        <v>22</v>
      </c>
      <c r="L67" s="29" t="s">
        <v>154</v>
      </c>
      <c r="M67" s="15" t="s">
        <v>45</v>
      </c>
      <c r="N67" s="48"/>
    </row>
    <row r="68" spans="1:14" ht="93.75" x14ac:dyDescent="0.3">
      <c r="A68" s="32"/>
      <c r="B68" s="89" t="s">
        <v>80</v>
      </c>
      <c r="C68" s="88" t="s">
        <v>129</v>
      </c>
      <c r="D68" s="11" t="s">
        <v>13</v>
      </c>
      <c r="E68" s="22" t="s">
        <v>155</v>
      </c>
      <c r="F68" s="28"/>
      <c r="G68" s="28"/>
      <c r="H68" s="28"/>
      <c r="I68" s="28"/>
      <c r="J68" s="14"/>
      <c r="K68" s="34" t="s">
        <v>68</v>
      </c>
      <c r="L68" s="29"/>
      <c r="M68" s="15" t="s">
        <v>28</v>
      </c>
      <c r="N68" s="48"/>
    </row>
    <row r="69" spans="1:14" ht="93.75" x14ac:dyDescent="0.3">
      <c r="A69" s="32"/>
      <c r="B69" s="89" t="s">
        <v>80</v>
      </c>
      <c r="C69" s="88" t="s">
        <v>129</v>
      </c>
      <c r="D69" s="30" t="s">
        <v>30</v>
      </c>
      <c r="E69" s="12" t="s">
        <v>156</v>
      </c>
      <c r="F69" s="28">
        <v>16000</v>
      </c>
      <c r="G69" s="28">
        <v>16000</v>
      </c>
      <c r="H69" s="30"/>
      <c r="I69" s="28"/>
      <c r="J69" s="14" t="s">
        <v>157</v>
      </c>
      <c r="K69" s="28" t="s">
        <v>22</v>
      </c>
      <c r="L69" s="29" t="s">
        <v>158</v>
      </c>
      <c r="M69" s="15" t="s">
        <v>45</v>
      </c>
      <c r="N69" s="48"/>
    </row>
    <row r="70" spans="1:14" ht="93.75" x14ac:dyDescent="0.3">
      <c r="A70" s="32"/>
      <c r="B70" s="89" t="s">
        <v>80</v>
      </c>
      <c r="C70" s="88" t="s">
        <v>129</v>
      </c>
      <c r="D70" s="11" t="s">
        <v>13</v>
      </c>
      <c r="E70" s="12" t="s">
        <v>159</v>
      </c>
      <c r="F70" s="28">
        <v>12305</v>
      </c>
      <c r="G70" s="28">
        <v>12305</v>
      </c>
      <c r="H70" s="30"/>
      <c r="I70" s="28"/>
      <c r="J70" s="14" t="s">
        <v>160</v>
      </c>
      <c r="K70" s="28" t="s">
        <v>22</v>
      </c>
      <c r="L70" s="29" t="s">
        <v>158</v>
      </c>
      <c r="M70" s="15" t="s">
        <v>45</v>
      </c>
      <c r="N70" s="48"/>
    </row>
    <row r="71" spans="1:14" ht="93.75" x14ac:dyDescent="0.3">
      <c r="A71" s="32"/>
      <c r="B71" s="89" t="s">
        <v>80</v>
      </c>
      <c r="C71" s="88" t="s">
        <v>129</v>
      </c>
      <c r="D71" s="11" t="s">
        <v>13</v>
      </c>
      <c r="E71" s="12" t="s">
        <v>161</v>
      </c>
      <c r="F71" s="28">
        <v>274164</v>
      </c>
      <c r="G71" s="28">
        <v>274164</v>
      </c>
      <c r="H71" s="30"/>
      <c r="I71" s="28"/>
      <c r="J71" s="14" t="s">
        <v>162</v>
      </c>
      <c r="K71" s="28" t="s">
        <v>25</v>
      </c>
      <c r="L71" s="29" t="s">
        <v>158</v>
      </c>
      <c r="M71" s="15" t="s">
        <v>45</v>
      </c>
      <c r="N71" s="48"/>
    </row>
    <row r="72" spans="1:14" ht="93.75" x14ac:dyDescent="0.3">
      <c r="A72" s="32"/>
      <c r="B72" s="89" t="s">
        <v>80</v>
      </c>
      <c r="C72" s="88" t="s">
        <v>129</v>
      </c>
      <c r="D72" s="11" t="s">
        <v>13</v>
      </c>
      <c r="E72" s="12" t="s">
        <v>163</v>
      </c>
      <c r="F72" s="28">
        <v>372000</v>
      </c>
      <c r="G72" s="28">
        <v>115000</v>
      </c>
      <c r="H72" s="11"/>
      <c r="I72" s="13" t="s">
        <v>164</v>
      </c>
      <c r="J72" s="14" t="s">
        <v>165</v>
      </c>
      <c r="K72" s="28" t="s">
        <v>25</v>
      </c>
      <c r="L72" s="29" t="s">
        <v>158</v>
      </c>
      <c r="M72" s="15" t="s">
        <v>45</v>
      </c>
      <c r="N72" s="48"/>
    </row>
    <row r="73" spans="1:14" ht="112.5" x14ac:dyDescent="0.3">
      <c r="A73" s="32"/>
      <c r="B73" s="89" t="s">
        <v>80</v>
      </c>
      <c r="C73" s="88" t="s">
        <v>129</v>
      </c>
      <c r="D73" s="11" t="s">
        <v>13</v>
      </c>
      <c r="E73" s="12" t="s">
        <v>166</v>
      </c>
      <c r="F73" s="28">
        <v>318000</v>
      </c>
      <c r="G73" s="28">
        <v>309000</v>
      </c>
      <c r="H73" s="11"/>
      <c r="I73" s="13" t="s">
        <v>167</v>
      </c>
      <c r="J73" s="14" t="s">
        <v>168</v>
      </c>
      <c r="K73" s="28" t="s">
        <v>136</v>
      </c>
      <c r="L73" s="29" t="s">
        <v>158</v>
      </c>
      <c r="M73" s="15" t="s">
        <v>45</v>
      </c>
      <c r="N73" s="48"/>
    </row>
    <row r="74" spans="1:14" ht="93.75" x14ac:dyDescent="0.3">
      <c r="A74" s="32"/>
      <c r="B74" s="89" t="s">
        <v>80</v>
      </c>
      <c r="C74" s="88" t="s">
        <v>129</v>
      </c>
      <c r="D74" s="11" t="s">
        <v>13</v>
      </c>
      <c r="E74" s="12" t="s">
        <v>169</v>
      </c>
      <c r="F74" s="30"/>
      <c r="G74" s="30"/>
      <c r="H74" s="30"/>
      <c r="I74" s="30"/>
      <c r="J74" s="21"/>
      <c r="K74" s="30"/>
      <c r="L74" s="31"/>
      <c r="M74" s="15" t="s">
        <v>45</v>
      </c>
      <c r="N74" s="48"/>
    </row>
    <row r="75" spans="1:14" ht="93.75" x14ac:dyDescent="0.3">
      <c r="B75" s="89" t="s">
        <v>80</v>
      </c>
      <c r="C75" s="88" t="s">
        <v>129</v>
      </c>
      <c r="D75" s="11" t="s">
        <v>13</v>
      </c>
      <c r="E75" s="12" t="s">
        <v>170</v>
      </c>
      <c r="F75" s="28">
        <v>15000</v>
      </c>
      <c r="G75" s="28">
        <v>7500</v>
      </c>
      <c r="H75" s="28">
        <v>7500</v>
      </c>
      <c r="I75" s="30"/>
      <c r="J75" s="14" t="s">
        <v>171</v>
      </c>
      <c r="K75" s="28" t="s">
        <v>25</v>
      </c>
      <c r="L75" s="14" t="s">
        <v>60</v>
      </c>
      <c r="M75" s="15" t="s">
        <v>45</v>
      </c>
      <c r="N75" s="48" t="s">
        <v>137</v>
      </c>
    </row>
    <row r="76" spans="1:14" ht="93.75" x14ac:dyDescent="0.3">
      <c r="B76" s="89" t="s">
        <v>80</v>
      </c>
      <c r="C76" s="88" t="s">
        <v>129</v>
      </c>
      <c r="D76" s="11" t="s">
        <v>13</v>
      </c>
      <c r="E76" s="12" t="s">
        <v>172</v>
      </c>
      <c r="F76" s="28">
        <v>30000</v>
      </c>
      <c r="G76" s="28">
        <v>3000</v>
      </c>
      <c r="H76" s="28">
        <v>27000</v>
      </c>
      <c r="I76" s="30"/>
      <c r="J76" s="14" t="s">
        <v>173</v>
      </c>
      <c r="K76" s="28" t="s">
        <v>136</v>
      </c>
      <c r="L76" s="14" t="s">
        <v>174</v>
      </c>
      <c r="M76" s="15" t="s">
        <v>45</v>
      </c>
      <c r="N76" s="48" t="s">
        <v>137</v>
      </c>
    </row>
    <row r="77" spans="1:14" ht="93.75" x14ac:dyDescent="0.3">
      <c r="B77" s="89" t="s">
        <v>80</v>
      </c>
      <c r="C77" s="88" t="s">
        <v>129</v>
      </c>
      <c r="D77" s="11" t="s">
        <v>13</v>
      </c>
      <c r="E77" s="12" t="s">
        <v>175</v>
      </c>
      <c r="F77" s="28">
        <v>30000</v>
      </c>
      <c r="G77" s="28">
        <v>3000</v>
      </c>
      <c r="H77" s="28">
        <v>27000</v>
      </c>
      <c r="I77" s="30"/>
      <c r="J77" s="14" t="s">
        <v>176</v>
      </c>
      <c r="K77" s="28" t="s">
        <v>27</v>
      </c>
      <c r="L77" s="14" t="s">
        <v>174</v>
      </c>
      <c r="M77" s="15" t="s">
        <v>45</v>
      </c>
      <c r="N77" s="48" t="s">
        <v>137</v>
      </c>
    </row>
    <row r="78" spans="1:14" ht="93.75" x14ac:dyDescent="0.3">
      <c r="B78" s="89" t="s">
        <v>80</v>
      </c>
      <c r="C78" s="88" t="s">
        <v>129</v>
      </c>
      <c r="D78" s="11" t="s">
        <v>13</v>
      </c>
      <c r="E78" s="12" t="s">
        <v>177</v>
      </c>
      <c r="F78" s="28">
        <v>30000</v>
      </c>
      <c r="G78" s="28">
        <v>30000</v>
      </c>
      <c r="H78" s="28"/>
      <c r="I78" s="30"/>
      <c r="J78" s="14" t="s">
        <v>178</v>
      </c>
      <c r="K78" s="28" t="s">
        <v>22</v>
      </c>
      <c r="L78" s="14" t="s">
        <v>88</v>
      </c>
      <c r="M78" s="15" t="s">
        <v>45</v>
      </c>
      <c r="N78" s="48"/>
    </row>
    <row r="79" spans="1:14" ht="112.5" x14ac:dyDescent="0.3">
      <c r="B79" s="90" t="s">
        <v>179</v>
      </c>
      <c r="C79" s="91" t="s">
        <v>180</v>
      </c>
      <c r="D79" s="11" t="s">
        <v>30</v>
      </c>
      <c r="E79" s="35" t="s">
        <v>181</v>
      </c>
      <c r="F79" s="28"/>
      <c r="G79" s="28"/>
      <c r="H79" s="28"/>
      <c r="I79" s="30"/>
      <c r="J79" s="35" t="s">
        <v>182</v>
      </c>
      <c r="K79" s="28" t="s">
        <v>183</v>
      </c>
      <c r="L79" s="14" t="s">
        <v>184</v>
      </c>
      <c r="M79" s="36" t="s">
        <v>185</v>
      </c>
      <c r="N79" s="48"/>
    </row>
    <row r="80" spans="1:14" ht="112.5" x14ac:dyDescent="0.3">
      <c r="B80" s="90" t="s">
        <v>179</v>
      </c>
      <c r="C80" s="91" t="s">
        <v>180</v>
      </c>
      <c r="D80" s="11" t="s">
        <v>30</v>
      </c>
      <c r="E80" s="37" t="s">
        <v>186</v>
      </c>
      <c r="F80" s="28">
        <v>5000</v>
      </c>
      <c r="G80" s="28">
        <v>5000</v>
      </c>
      <c r="H80" s="28"/>
      <c r="I80" s="30"/>
      <c r="J80" s="35" t="s">
        <v>187</v>
      </c>
      <c r="K80" s="28" t="s">
        <v>183</v>
      </c>
      <c r="L80" s="14" t="s">
        <v>188</v>
      </c>
      <c r="M80" s="36" t="s">
        <v>185</v>
      </c>
      <c r="N80" s="48"/>
    </row>
    <row r="81" spans="2:14" ht="112.5" x14ac:dyDescent="0.3">
      <c r="B81" s="90" t="s">
        <v>179</v>
      </c>
      <c r="C81" s="91" t="s">
        <v>180</v>
      </c>
      <c r="D81" s="11" t="s">
        <v>30</v>
      </c>
      <c r="E81" s="35" t="s">
        <v>189</v>
      </c>
      <c r="F81" s="28"/>
      <c r="G81" s="28"/>
      <c r="H81" s="28" t="s">
        <v>190</v>
      </c>
      <c r="I81" s="30"/>
      <c r="J81" s="35" t="s">
        <v>191</v>
      </c>
      <c r="K81" s="28" t="s">
        <v>183</v>
      </c>
      <c r="L81" s="14" t="s">
        <v>188</v>
      </c>
      <c r="M81" s="36" t="s">
        <v>185</v>
      </c>
      <c r="N81" s="48"/>
    </row>
    <row r="82" spans="2:14" ht="112.5" x14ac:dyDescent="0.3">
      <c r="B82" s="90" t="s">
        <v>179</v>
      </c>
      <c r="C82" s="91" t="s">
        <v>180</v>
      </c>
      <c r="D82" s="11" t="s">
        <v>30</v>
      </c>
      <c r="E82" s="37" t="s">
        <v>192</v>
      </c>
      <c r="F82" s="28"/>
      <c r="G82" s="28"/>
      <c r="H82" s="28"/>
      <c r="I82" s="30"/>
      <c r="J82" s="35" t="s">
        <v>193</v>
      </c>
      <c r="K82" s="28" t="s">
        <v>183</v>
      </c>
      <c r="L82" s="14" t="s">
        <v>188</v>
      </c>
      <c r="M82" s="36" t="s">
        <v>185</v>
      </c>
      <c r="N82" s="48"/>
    </row>
    <row r="83" spans="2:14" ht="150.75" customHeight="1" x14ac:dyDescent="0.3">
      <c r="B83" s="90" t="s">
        <v>179</v>
      </c>
      <c r="C83" s="91" t="s">
        <v>180</v>
      </c>
      <c r="D83" s="11" t="s">
        <v>30</v>
      </c>
      <c r="E83" s="35" t="s">
        <v>194</v>
      </c>
      <c r="F83" s="28"/>
      <c r="G83" s="28"/>
      <c r="H83" s="28"/>
      <c r="I83" s="30"/>
      <c r="J83" s="35" t="s">
        <v>195</v>
      </c>
      <c r="K83" s="28"/>
      <c r="L83" s="14"/>
      <c r="M83" s="36" t="s">
        <v>185</v>
      </c>
      <c r="N83" s="48"/>
    </row>
    <row r="84" spans="2:14" ht="112.5" x14ac:dyDescent="0.3">
      <c r="B84" s="90" t="s">
        <v>179</v>
      </c>
      <c r="C84" s="91" t="s">
        <v>180</v>
      </c>
      <c r="D84" s="11" t="s">
        <v>30</v>
      </c>
      <c r="E84" s="37" t="s">
        <v>196</v>
      </c>
      <c r="F84" s="28"/>
      <c r="G84" s="28"/>
      <c r="H84" s="28"/>
      <c r="I84" s="30"/>
      <c r="J84" s="35" t="s">
        <v>197</v>
      </c>
      <c r="K84" s="28" t="s">
        <v>183</v>
      </c>
      <c r="L84" s="14" t="s">
        <v>188</v>
      </c>
      <c r="M84" s="36" t="s">
        <v>185</v>
      </c>
      <c r="N84" s="48"/>
    </row>
    <row r="85" spans="2:14" ht="243.75" x14ac:dyDescent="0.3">
      <c r="B85" s="90" t="s">
        <v>179</v>
      </c>
      <c r="C85" s="91" t="s">
        <v>180</v>
      </c>
      <c r="D85" s="11" t="s">
        <v>30</v>
      </c>
      <c r="E85" s="35" t="s">
        <v>198</v>
      </c>
      <c r="F85" s="28"/>
      <c r="G85" s="28"/>
      <c r="H85" s="28"/>
      <c r="I85" s="30"/>
      <c r="J85" s="38" t="s">
        <v>199</v>
      </c>
      <c r="K85" s="28" t="s">
        <v>183</v>
      </c>
      <c r="L85" s="14" t="s">
        <v>188</v>
      </c>
      <c r="M85" s="36" t="s">
        <v>185</v>
      </c>
      <c r="N85" s="48"/>
    </row>
    <row r="86" spans="2:14" ht="112.5" x14ac:dyDescent="0.3">
      <c r="B86" s="90" t="s">
        <v>179</v>
      </c>
      <c r="C86" s="91" t="s">
        <v>180</v>
      </c>
      <c r="D86" s="11" t="s">
        <v>30</v>
      </c>
      <c r="E86" s="37" t="s">
        <v>200</v>
      </c>
      <c r="F86" s="28"/>
      <c r="G86" s="28"/>
      <c r="H86" s="28"/>
      <c r="I86" s="30"/>
      <c r="J86" s="35" t="s">
        <v>201</v>
      </c>
      <c r="K86" s="28" t="s">
        <v>183</v>
      </c>
      <c r="L86" s="20" t="s">
        <v>202</v>
      </c>
      <c r="M86" s="36" t="s">
        <v>185</v>
      </c>
      <c r="N86" s="48"/>
    </row>
    <row r="87" spans="2:14" ht="131.25" x14ac:dyDescent="0.3">
      <c r="B87" s="90" t="s">
        <v>179</v>
      </c>
      <c r="C87" s="91" t="s">
        <v>180</v>
      </c>
      <c r="D87" s="11" t="s">
        <v>30</v>
      </c>
      <c r="E87" s="35" t="s">
        <v>203</v>
      </c>
      <c r="F87" s="28"/>
      <c r="G87" s="28"/>
      <c r="H87" s="28" t="s">
        <v>190</v>
      </c>
      <c r="I87" s="30"/>
      <c r="J87" s="35" t="s">
        <v>204</v>
      </c>
      <c r="K87" s="28" t="s">
        <v>183</v>
      </c>
      <c r="L87" s="14" t="s">
        <v>188</v>
      </c>
      <c r="M87" s="36" t="s">
        <v>185</v>
      </c>
      <c r="N87" s="48"/>
    </row>
    <row r="88" spans="2:14" ht="86.45" customHeight="1" x14ac:dyDescent="0.3">
      <c r="B88" s="90" t="s">
        <v>179</v>
      </c>
      <c r="C88" s="91" t="s">
        <v>180</v>
      </c>
      <c r="D88" s="11" t="s">
        <v>13</v>
      </c>
      <c r="E88" s="35" t="s">
        <v>205</v>
      </c>
      <c r="F88" s="28"/>
      <c r="G88" s="28"/>
      <c r="H88" s="28"/>
      <c r="I88" s="30"/>
      <c r="J88" s="35"/>
      <c r="K88" s="28"/>
      <c r="L88" s="14"/>
      <c r="M88" s="36" t="s">
        <v>28</v>
      </c>
      <c r="N88" s="48"/>
    </row>
    <row r="89" spans="2:14" ht="86.45" customHeight="1" x14ac:dyDescent="0.3">
      <c r="B89" s="90" t="s">
        <v>179</v>
      </c>
      <c r="C89" s="91" t="s">
        <v>180</v>
      </c>
      <c r="D89" s="11" t="s">
        <v>30</v>
      </c>
      <c r="E89" s="35" t="s">
        <v>206</v>
      </c>
      <c r="F89" s="28"/>
      <c r="G89" s="28"/>
      <c r="H89" s="28"/>
      <c r="I89" s="30"/>
      <c r="J89" s="35"/>
      <c r="K89" s="28"/>
      <c r="L89" s="14"/>
      <c r="M89" s="36" t="s">
        <v>28</v>
      </c>
      <c r="N89" s="48"/>
    </row>
    <row r="90" spans="2:14" ht="86.45" customHeight="1" x14ac:dyDescent="0.3">
      <c r="B90" s="90" t="s">
        <v>179</v>
      </c>
      <c r="C90" s="91" t="s">
        <v>180</v>
      </c>
      <c r="D90" s="11" t="s">
        <v>30</v>
      </c>
      <c r="E90" s="35" t="s">
        <v>207</v>
      </c>
      <c r="F90" s="28"/>
      <c r="G90" s="28"/>
      <c r="H90" s="28"/>
      <c r="I90" s="30"/>
      <c r="J90" s="35"/>
      <c r="K90" s="28"/>
      <c r="L90" s="14"/>
      <c r="M90" s="36" t="s">
        <v>28</v>
      </c>
      <c r="N90" s="48"/>
    </row>
    <row r="91" spans="2:14" ht="86.45" customHeight="1" x14ac:dyDescent="0.3">
      <c r="B91" s="90" t="s">
        <v>179</v>
      </c>
      <c r="C91" s="91" t="s">
        <v>180</v>
      </c>
      <c r="D91" s="11" t="s">
        <v>30</v>
      </c>
      <c r="E91" s="35" t="s">
        <v>208</v>
      </c>
      <c r="F91" s="28"/>
      <c r="G91" s="28"/>
      <c r="H91" s="28"/>
      <c r="I91" s="30"/>
      <c r="J91" s="35"/>
      <c r="K91" s="28"/>
      <c r="L91" s="14"/>
      <c r="M91" s="36" t="s">
        <v>28</v>
      </c>
      <c r="N91" s="48"/>
    </row>
    <row r="92" spans="2:14" ht="86.45" customHeight="1" x14ac:dyDescent="0.3">
      <c r="B92" s="90" t="s">
        <v>179</v>
      </c>
      <c r="C92" s="91" t="s">
        <v>180</v>
      </c>
      <c r="D92" s="11" t="s">
        <v>13</v>
      </c>
      <c r="E92" s="35" t="s">
        <v>209</v>
      </c>
      <c r="F92" s="28"/>
      <c r="G92" s="28"/>
      <c r="H92" s="28"/>
      <c r="I92" s="30"/>
      <c r="J92" s="35"/>
      <c r="K92" s="28"/>
      <c r="L92" s="14"/>
      <c r="M92" s="36" t="s">
        <v>28</v>
      </c>
      <c r="N92" s="48"/>
    </row>
    <row r="93" spans="2:14" ht="86.45" customHeight="1" x14ac:dyDescent="0.3">
      <c r="B93" s="90" t="s">
        <v>179</v>
      </c>
      <c r="C93" s="91" t="s">
        <v>180</v>
      </c>
      <c r="D93" s="11" t="s">
        <v>30</v>
      </c>
      <c r="E93" s="35" t="s">
        <v>210</v>
      </c>
      <c r="F93" s="28"/>
      <c r="G93" s="28"/>
      <c r="H93" s="28"/>
      <c r="I93" s="30"/>
      <c r="J93" s="35"/>
      <c r="K93" s="28"/>
      <c r="L93" s="14"/>
      <c r="M93" s="36" t="s">
        <v>28</v>
      </c>
      <c r="N93" s="48"/>
    </row>
    <row r="94" spans="2:14" ht="86.45" customHeight="1" x14ac:dyDescent="0.3">
      <c r="B94" s="90" t="s">
        <v>179</v>
      </c>
      <c r="C94" s="91" t="s">
        <v>180</v>
      </c>
      <c r="D94" s="11" t="s">
        <v>30</v>
      </c>
      <c r="E94" s="35" t="s">
        <v>211</v>
      </c>
      <c r="F94" s="28"/>
      <c r="G94" s="28"/>
      <c r="H94" s="28"/>
      <c r="I94" s="30"/>
      <c r="J94" s="35"/>
      <c r="K94" s="28"/>
      <c r="L94" s="14"/>
      <c r="M94" s="36" t="s">
        <v>28</v>
      </c>
      <c r="N94" s="48"/>
    </row>
    <row r="95" spans="2:14" ht="86.45" customHeight="1" x14ac:dyDescent="0.3">
      <c r="B95" s="90" t="s">
        <v>179</v>
      </c>
      <c r="C95" s="91" t="s">
        <v>180</v>
      </c>
      <c r="D95" s="11" t="s">
        <v>30</v>
      </c>
      <c r="E95" s="35" t="s">
        <v>212</v>
      </c>
      <c r="F95" s="28"/>
      <c r="G95" s="28"/>
      <c r="H95" s="28"/>
      <c r="I95" s="30"/>
      <c r="J95" s="35"/>
      <c r="K95" s="28"/>
      <c r="L95" s="14"/>
      <c r="M95" s="36" t="s">
        <v>28</v>
      </c>
      <c r="N95" s="48"/>
    </row>
    <row r="96" spans="2:14" ht="86.45" customHeight="1" x14ac:dyDescent="0.3">
      <c r="B96" s="90" t="s">
        <v>179</v>
      </c>
      <c r="C96" s="91" t="s">
        <v>180</v>
      </c>
      <c r="D96" s="11" t="s">
        <v>30</v>
      </c>
      <c r="E96" s="35" t="s">
        <v>213</v>
      </c>
      <c r="F96" s="28"/>
      <c r="G96" s="28"/>
      <c r="H96" s="28"/>
      <c r="I96" s="30"/>
      <c r="J96" s="35"/>
      <c r="K96" s="28"/>
      <c r="L96" s="14"/>
      <c r="M96" s="36" t="s">
        <v>28</v>
      </c>
      <c r="N96" s="48"/>
    </row>
    <row r="97" spans="2:14" ht="86.45" customHeight="1" x14ac:dyDescent="0.3">
      <c r="B97" s="90" t="s">
        <v>179</v>
      </c>
      <c r="C97" s="91" t="s">
        <v>180</v>
      </c>
      <c r="D97" s="11" t="s">
        <v>30</v>
      </c>
      <c r="E97" s="35" t="s">
        <v>214</v>
      </c>
      <c r="F97" s="28"/>
      <c r="G97" s="28"/>
      <c r="H97" s="28"/>
      <c r="I97" s="30"/>
      <c r="J97" s="35"/>
      <c r="K97" s="28"/>
      <c r="L97" s="14"/>
      <c r="M97" s="36" t="s">
        <v>28</v>
      </c>
      <c r="N97" s="48"/>
    </row>
    <row r="98" spans="2:14" ht="86.45" customHeight="1" x14ac:dyDescent="0.3">
      <c r="B98" s="90" t="s">
        <v>179</v>
      </c>
      <c r="C98" s="91" t="s">
        <v>180</v>
      </c>
      <c r="D98" s="11" t="s">
        <v>30</v>
      </c>
      <c r="E98" s="35" t="s">
        <v>215</v>
      </c>
      <c r="F98" s="28"/>
      <c r="G98" s="28"/>
      <c r="H98" s="28"/>
      <c r="I98" s="30"/>
      <c r="J98" s="35"/>
      <c r="K98" s="28"/>
      <c r="L98" s="14"/>
      <c r="M98" s="36" t="s">
        <v>28</v>
      </c>
      <c r="N98" s="48"/>
    </row>
    <row r="99" spans="2:14" ht="86.45" customHeight="1" x14ac:dyDescent="0.3">
      <c r="B99" s="90" t="s">
        <v>179</v>
      </c>
      <c r="C99" s="91" t="s">
        <v>180</v>
      </c>
      <c r="D99" s="11" t="s">
        <v>30</v>
      </c>
      <c r="E99" s="35" t="s">
        <v>216</v>
      </c>
      <c r="F99" s="28"/>
      <c r="G99" s="28"/>
      <c r="H99" s="28"/>
      <c r="I99" s="30"/>
      <c r="J99" s="35"/>
      <c r="K99" s="28"/>
      <c r="L99" s="14"/>
      <c r="M99" s="36" t="s">
        <v>28</v>
      </c>
      <c r="N99" s="48"/>
    </row>
    <row r="100" spans="2:14" ht="86.45" customHeight="1" x14ac:dyDescent="0.3">
      <c r="B100" s="90" t="s">
        <v>179</v>
      </c>
      <c r="C100" s="91" t="s">
        <v>180</v>
      </c>
      <c r="D100" s="11" t="s">
        <v>30</v>
      </c>
      <c r="E100" s="35" t="s">
        <v>217</v>
      </c>
      <c r="F100" s="28"/>
      <c r="G100" s="28"/>
      <c r="H100" s="28"/>
      <c r="I100" s="30"/>
      <c r="J100" s="35"/>
      <c r="K100" s="28"/>
      <c r="L100" s="14"/>
      <c r="M100" s="36" t="s">
        <v>28</v>
      </c>
      <c r="N100" s="48"/>
    </row>
    <row r="101" spans="2:14" ht="86.45" customHeight="1" x14ac:dyDescent="0.3">
      <c r="B101" s="90" t="s">
        <v>179</v>
      </c>
      <c r="C101" s="91" t="s">
        <v>180</v>
      </c>
      <c r="D101" s="11" t="s">
        <v>30</v>
      </c>
      <c r="E101" s="35" t="s">
        <v>218</v>
      </c>
      <c r="F101" s="28"/>
      <c r="G101" s="28"/>
      <c r="H101" s="28"/>
      <c r="I101" s="30"/>
      <c r="J101" s="35"/>
      <c r="K101" s="28"/>
      <c r="L101" s="14"/>
      <c r="M101" s="36" t="s">
        <v>28</v>
      </c>
      <c r="N101" s="48"/>
    </row>
    <row r="102" spans="2:14" ht="112.5" x14ac:dyDescent="0.3">
      <c r="B102" s="90" t="s">
        <v>179</v>
      </c>
      <c r="C102" s="91" t="s">
        <v>219</v>
      </c>
      <c r="D102" s="11" t="s">
        <v>13</v>
      </c>
      <c r="E102" s="35" t="s">
        <v>220</v>
      </c>
      <c r="F102" s="28"/>
      <c r="G102" s="28"/>
      <c r="H102" s="28"/>
      <c r="I102" s="30"/>
      <c r="J102" s="35" t="s">
        <v>221</v>
      </c>
      <c r="K102" s="28">
        <v>2024</v>
      </c>
      <c r="L102" s="14" t="s">
        <v>188</v>
      </c>
      <c r="M102" s="36" t="s">
        <v>185</v>
      </c>
      <c r="N102" s="48"/>
    </row>
    <row r="103" spans="2:14" ht="112.5" x14ac:dyDescent="0.3">
      <c r="B103" s="90" t="s">
        <v>179</v>
      </c>
      <c r="C103" s="91" t="s">
        <v>219</v>
      </c>
      <c r="D103" s="11" t="s">
        <v>13</v>
      </c>
      <c r="E103" s="35" t="s">
        <v>222</v>
      </c>
      <c r="F103" s="28"/>
      <c r="G103" s="28"/>
      <c r="H103" s="28"/>
      <c r="I103" s="30"/>
      <c r="J103" s="37" t="s">
        <v>223</v>
      </c>
      <c r="K103" s="28">
        <v>2022</v>
      </c>
      <c r="L103" s="14" t="s">
        <v>224</v>
      </c>
      <c r="M103" s="36" t="s">
        <v>185</v>
      </c>
      <c r="N103" s="48"/>
    </row>
    <row r="104" spans="2:14" ht="56.25" x14ac:dyDescent="0.3">
      <c r="B104" s="90" t="s">
        <v>179</v>
      </c>
      <c r="C104" s="91" t="s">
        <v>219</v>
      </c>
      <c r="D104" s="11" t="s">
        <v>13</v>
      </c>
      <c r="E104" s="35" t="s">
        <v>225</v>
      </c>
      <c r="F104" s="28"/>
      <c r="G104" s="28"/>
      <c r="H104" s="28"/>
      <c r="I104" s="30"/>
      <c r="J104" s="37"/>
      <c r="K104" s="28"/>
      <c r="L104" s="14"/>
      <c r="M104" s="36" t="s">
        <v>28</v>
      </c>
      <c r="N104" s="48"/>
    </row>
    <row r="105" spans="2:14" ht="56.25" x14ac:dyDescent="0.3">
      <c r="B105" s="90" t="s">
        <v>179</v>
      </c>
      <c r="C105" s="91" t="s">
        <v>219</v>
      </c>
      <c r="D105" s="11" t="s">
        <v>13</v>
      </c>
      <c r="E105" s="35" t="s">
        <v>226</v>
      </c>
      <c r="F105" s="28"/>
      <c r="G105" s="28"/>
      <c r="H105" s="28"/>
      <c r="I105" s="30"/>
      <c r="J105" s="37"/>
      <c r="K105" s="28"/>
      <c r="L105" s="14"/>
      <c r="M105" s="36" t="s">
        <v>28</v>
      </c>
      <c r="N105" s="48"/>
    </row>
    <row r="106" spans="2:14" ht="56.25" x14ac:dyDescent="0.3">
      <c r="B106" s="90" t="s">
        <v>179</v>
      </c>
      <c r="C106" s="91" t="s">
        <v>219</v>
      </c>
      <c r="D106" s="11" t="s">
        <v>13</v>
      </c>
      <c r="E106" s="35" t="s">
        <v>227</v>
      </c>
      <c r="F106" s="28"/>
      <c r="G106" s="28"/>
      <c r="H106" s="28"/>
      <c r="I106" s="30"/>
      <c r="J106" s="37"/>
      <c r="K106" s="28"/>
      <c r="L106" s="14"/>
      <c r="M106" s="36" t="s">
        <v>28</v>
      </c>
      <c r="N106" s="48"/>
    </row>
    <row r="107" spans="2:14" ht="56.25" x14ac:dyDescent="0.3">
      <c r="B107" s="90" t="s">
        <v>179</v>
      </c>
      <c r="C107" s="91" t="s">
        <v>219</v>
      </c>
      <c r="D107" s="11" t="s">
        <v>13</v>
      </c>
      <c r="E107" s="35" t="s">
        <v>228</v>
      </c>
      <c r="F107" s="28"/>
      <c r="G107" s="28"/>
      <c r="H107" s="28"/>
      <c r="I107" s="30"/>
      <c r="J107" s="37"/>
      <c r="K107" s="28"/>
      <c r="L107" s="14"/>
      <c r="M107" s="36" t="s">
        <v>32</v>
      </c>
      <c r="N107" s="48"/>
    </row>
    <row r="108" spans="2:14" ht="56.25" x14ac:dyDescent="0.3">
      <c r="B108" s="90" t="s">
        <v>179</v>
      </c>
      <c r="C108" s="91" t="s">
        <v>219</v>
      </c>
      <c r="D108" s="11" t="s">
        <v>13</v>
      </c>
      <c r="E108" s="35" t="s">
        <v>229</v>
      </c>
      <c r="F108" s="28"/>
      <c r="G108" s="28"/>
      <c r="H108" s="28"/>
      <c r="I108" s="30"/>
      <c r="J108" s="37"/>
      <c r="K108" s="28"/>
      <c r="L108" s="14"/>
      <c r="M108" s="36" t="s">
        <v>32</v>
      </c>
      <c r="N108" s="48"/>
    </row>
    <row r="109" spans="2:14" ht="37.35" customHeight="1" x14ac:dyDescent="0.3">
      <c r="B109" s="90" t="s">
        <v>179</v>
      </c>
      <c r="C109" s="91" t="s">
        <v>219</v>
      </c>
      <c r="D109" s="11" t="s">
        <v>13</v>
      </c>
      <c r="E109" s="35" t="s">
        <v>230</v>
      </c>
      <c r="F109" s="28"/>
      <c r="G109" s="28"/>
      <c r="H109" s="28"/>
      <c r="I109" s="30"/>
      <c r="J109" s="37"/>
      <c r="K109" s="28"/>
      <c r="L109" s="14"/>
      <c r="M109" s="36" t="s">
        <v>28</v>
      </c>
      <c r="N109" s="48"/>
    </row>
    <row r="110" spans="2:14" ht="56.25" x14ac:dyDescent="0.3">
      <c r="B110" s="90" t="s">
        <v>179</v>
      </c>
      <c r="C110" s="91" t="s">
        <v>219</v>
      </c>
      <c r="D110" s="11" t="s">
        <v>13</v>
      </c>
      <c r="E110" s="35" t="s">
        <v>231</v>
      </c>
      <c r="F110" s="28"/>
      <c r="G110" s="28"/>
      <c r="H110" s="28"/>
      <c r="I110" s="30"/>
      <c r="J110" s="37"/>
      <c r="K110" s="28"/>
      <c r="L110" s="14"/>
      <c r="M110" s="36" t="s">
        <v>28</v>
      </c>
      <c r="N110" s="48"/>
    </row>
    <row r="111" spans="2:14" ht="35.450000000000003" customHeight="1" x14ac:dyDescent="0.3">
      <c r="B111" s="90" t="s">
        <v>179</v>
      </c>
      <c r="C111" s="91" t="s">
        <v>219</v>
      </c>
      <c r="D111" s="11" t="s">
        <v>13</v>
      </c>
      <c r="E111" s="35" t="s">
        <v>232</v>
      </c>
      <c r="F111" s="28"/>
      <c r="G111" s="28"/>
      <c r="H111" s="28"/>
      <c r="I111" s="30"/>
      <c r="J111" s="37"/>
      <c r="K111" s="28"/>
      <c r="L111" s="14"/>
      <c r="M111" s="36" t="s">
        <v>28</v>
      </c>
      <c r="N111" s="48"/>
    </row>
    <row r="112" spans="2:14" ht="27" customHeight="1" x14ac:dyDescent="0.3">
      <c r="B112" s="90" t="s">
        <v>179</v>
      </c>
      <c r="C112" s="91" t="s">
        <v>219</v>
      </c>
      <c r="D112" s="11" t="s">
        <v>13</v>
      </c>
      <c r="E112" s="35" t="s">
        <v>233</v>
      </c>
      <c r="F112" s="28"/>
      <c r="G112" s="28"/>
      <c r="H112" s="28"/>
      <c r="I112" s="30"/>
      <c r="J112" s="37"/>
      <c r="K112" s="28"/>
      <c r="L112" s="14"/>
      <c r="M112" s="36" t="s">
        <v>28</v>
      </c>
      <c r="N112" s="48"/>
    </row>
    <row r="113" spans="2:14" ht="27" customHeight="1" x14ac:dyDescent="0.3">
      <c r="B113" s="90" t="s">
        <v>179</v>
      </c>
      <c r="C113" s="91" t="s">
        <v>219</v>
      </c>
      <c r="D113" s="11" t="s">
        <v>13</v>
      </c>
      <c r="E113" s="35" t="s">
        <v>234</v>
      </c>
      <c r="F113" s="28"/>
      <c r="G113" s="28"/>
      <c r="H113" s="28"/>
      <c r="I113" s="30"/>
      <c r="J113" s="37"/>
      <c r="K113" s="28"/>
      <c r="L113" s="14"/>
      <c r="M113" s="36" t="s">
        <v>28</v>
      </c>
      <c r="N113" s="48"/>
    </row>
    <row r="114" spans="2:14" ht="35.450000000000003" customHeight="1" x14ac:dyDescent="0.3">
      <c r="B114" s="90" t="s">
        <v>179</v>
      </c>
      <c r="C114" s="91" t="s">
        <v>219</v>
      </c>
      <c r="D114" s="11" t="s">
        <v>13</v>
      </c>
      <c r="E114" s="35" t="s">
        <v>235</v>
      </c>
      <c r="F114" s="28"/>
      <c r="G114" s="28"/>
      <c r="H114" s="28"/>
      <c r="I114" s="30"/>
      <c r="J114" s="37"/>
      <c r="K114" s="28"/>
      <c r="L114" s="14"/>
      <c r="M114" s="36" t="s">
        <v>28</v>
      </c>
      <c r="N114" s="48"/>
    </row>
    <row r="115" spans="2:14" ht="103.35" customHeight="1" x14ac:dyDescent="0.3">
      <c r="B115" s="90" t="s">
        <v>179</v>
      </c>
      <c r="C115" s="91" t="s">
        <v>219</v>
      </c>
      <c r="D115" s="11" t="s">
        <v>13</v>
      </c>
      <c r="E115" s="35" t="s">
        <v>236</v>
      </c>
      <c r="F115" s="28"/>
      <c r="G115" s="28"/>
      <c r="H115" s="28"/>
      <c r="I115" s="30"/>
      <c r="J115" s="37"/>
      <c r="K115" s="28"/>
      <c r="L115" s="14"/>
      <c r="M115" s="36" t="s">
        <v>28</v>
      </c>
      <c r="N115" s="48"/>
    </row>
    <row r="116" spans="2:14" ht="103.35" customHeight="1" x14ac:dyDescent="0.3">
      <c r="B116" s="90" t="s">
        <v>179</v>
      </c>
      <c r="C116" s="91" t="s">
        <v>219</v>
      </c>
      <c r="D116" s="11" t="s">
        <v>13</v>
      </c>
      <c r="E116" s="35" t="s">
        <v>237</v>
      </c>
      <c r="F116" s="28"/>
      <c r="G116" s="28"/>
      <c r="H116" s="28"/>
      <c r="I116" s="30"/>
      <c r="J116" s="37"/>
      <c r="K116" s="28"/>
      <c r="L116" s="14"/>
      <c r="M116" s="36" t="s">
        <v>28</v>
      </c>
      <c r="N116" s="48"/>
    </row>
    <row r="117" spans="2:14" ht="103.35" customHeight="1" x14ac:dyDescent="0.3">
      <c r="B117" s="90" t="s">
        <v>179</v>
      </c>
      <c r="C117" s="91" t="s">
        <v>219</v>
      </c>
      <c r="D117" s="11" t="s">
        <v>13</v>
      </c>
      <c r="E117" s="35" t="s">
        <v>238</v>
      </c>
      <c r="F117" s="28"/>
      <c r="G117" s="28"/>
      <c r="H117" s="28"/>
      <c r="I117" s="30"/>
      <c r="J117" s="37"/>
      <c r="K117" s="28"/>
      <c r="L117" s="14"/>
      <c r="M117" s="36" t="s">
        <v>28</v>
      </c>
      <c r="N117" s="48"/>
    </row>
    <row r="118" spans="2:14" ht="103.35" customHeight="1" x14ac:dyDescent="0.3">
      <c r="B118" s="90" t="s">
        <v>179</v>
      </c>
      <c r="C118" s="91" t="s">
        <v>219</v>
      </c>
      <c r="D118" s="11" t="s">
        <v>13</v>
      </c>
      <c r="E118" s="35" t="s">
        <v>239</v>
      </c>
      <c r="F118" s="28"/>
      <c r="G118" s="28"/>
      <c r="H118" s="28"/>
      <c r="I118" s="30"/>
      <c r="J118" s="37"/>
      <c r="K118" s="28"/>
      <c r="L118" s="14"/>
      <c r="M118" s="36" t="s">
        <v>28</v>
      </c>
      <c r="N118" s="48"/>
    </row>
    <row r="119" spans="2:14" ht="103.35" customHeight="1" x14ac:dyDescent="0.3">
      <c r="B119" s="90" t="s">
        <v>179</v>
      </c>
      <c r="C119" s="91" t="s">
        <v>219</v>
      </c>
      <c r="D119" s="11" t="s">
        <v>13</v>
      </c>
      <c r="E119" s="35" t="s">
        <v>240</v>
      </c>
      <c r="F119" s="28"/>
      <c r="G119" s="28"/>
      <c r="H119" s="28"/>
      <c r="I119" s="30"/>
      <c r="J119" s="37"/>
      <c r="K119" s="28"/>
      <c r="L119" s="14"/>
      <c r="M119" s="36" t="s">
        <v>28</v>
      </c>
      <c r="N119" s="48"/>
    </row>
    <row r="120" spans="2:14" ht="103.35" customHeight="1" x14ac:dyDescent="0.3">
      <c r="B120" s="90" t="s">
        <v>179</v>
      </c>
      <c r="C120" s="91" t="s">
        <v>219</v>
      </c>
      <c r="D120" s="11" t="s">
        <v>13</v>
      </c>
      <c r="E120" s="35" t="s">
        <v>241</v>
      </c>
      <c r="F120" s="28"/>
      <c r="G120" s="28"/>
      <c r="H120" s="28"/>
      <c r="I120" s="30"/>
      <c r="J120" s="37"/>
      <c r="K120" s="28"/>
      <c r="L120" s="14"/>
      <c r="M120" s="36" t="s">
        <v>28</v>
      </c>
      <c r="N120" s="48"/>
    </row>
    <row r="121" spans="2:14" ht="103.35" customHeight="1" x14ac:dyDescent="0.3">
      <c r="B121" s="90" t="s">
        <v>179</v>
      </c>
      <c r="C121" s="91" t="s">
        <v>219</v>
      </c>
      <c r="D121" s="11" t="s">
        <v>13</v>
      </c>
      <c r="E121" s="35" t="s">
        <v>242</v>
      </c>
      <c r="F121" s="28"/>
      <c r="G121" s="28"/>
      <c r="H121" s="28"/>
      <c r="I121" s="30"/>
      <c r="J121" s="37"/>
      <c r="K121" s="28"/>
      <c r="L121" s="14"/>
      <c r="M121" s="36" t="s">
        <v>28</v>
      </c>
      <c r="N121" s="48"/>
    </row>
    <row r="122" spans="2:14" ht="103.35" customHeight="1" x14ac:dyDescent="0.3">
      <c r="B122" s="90" t="s">
        <v>179</v>
      </c>
      <c r="C122" s="91" t="s">
        <v>219</v>
      </c>
      <c r="D122" s="11" t="s">
        <v>13</v>
      </c>
      <c r="E122" s="35" t="s">
        <v>243</v>
      </c>
      <c r="F122" s="28"/>
      <c r="G122" s="28"/>
      <c r="H122" s="28"/>
      <c r="I122" s="30"/>
      <c r="J122" s="37"/>
      <c r="K122" s="28"/>
      <c r="L122" s="14"/>
      <c r="M122" s="36" t="s">
        <v>28</v>
      </c>
      <c r="N122" s="48"/>
    </row>
    <row r="123" spans="2:14" ht="103.35" customHeight="1" x14ac:dyDescent="0.3">
      <c r="B123" s="90" t="s">
        <v>179</v>
      </c>
      <c r="C123" s="91" t="s">
        <v>219</v>
      </c>
      <c r="D123" s="11" t="s">
        <v>13</v>
      </c>
      <c r="E123" s="35" t="s">
        <v>244</v>
      </c>
      <c r="F123" s="28"/>
      <c r="G123" s="28"/>
      <c r="H123" s="28"/>
      <c r="I123" s="30"/>
      <c r="J123" s="37"/>
      <c r="K123" s="28"/>
      <c r="L123" s="14"/>
      <c r="M123" s="36" t="s">
        <v>28</v>
      </c>
      <c r="N123" s="48"/>
    </row>
    <row r="124" spans="2:14" ht="103.35" customHeight="1" x14ac:dyDescent="0.3">
      <c r="B124" s="90" t="s">
        <v>179</v>
      </c>
      <c r="C124" s="91" t="s">
        <v>245</v>
      </c>
      <c r="D124" s="11" t="s">
        <v>30</v>
      </c>
      <c r="E124" s="35" t="s">
        <v>246</v>
      </c>
      <c r="F124" s="28"/>
      <c r="G124" s="28"/>
      <c r="H124" s="28"/>
      <c r="I124" s="30"/>
      <c r="J124" s="37"/>
      <c r="K124" s="28"/>
      <c r="L124" s="14"/>
      <c r="M124" s="36" t="s">
        <v>28</v>
      </c>
      <c r="N124" s="48"/>
    </row>
    <row r="125" spans="2:14" ht="150" x14ac:dyDescent="0.3">
      <c r="B125" s="90" t="s">
        <v>179</v>
      </c>
      <c r="C125" s="91" t="s">
        <v>245</v>
      </c>
      <c r="D125" s="11" t="s">
        <v>13</v>
      </c>
      <c r="E125" s="35" t="s">
        <v>247</v>
      </c>
      <c r="F125" s="28"/>
      <c r="G125" s="28"/>
      <c r="H125" s="28"/>
      <c r="I125" s="30"/>
      <c r="J125" s="38" t="s">
        <v>248</v>
      </c>
      <c r="K125" s="28">
        <v>2025</v>
      </c>
      <c r="L125" s="14" t="s">
        <v>224</v>
      </c>
      <c r="M125" s="36" t="s">
        <v>185</v>
      </c>
      <c r="N125" s="48"/>
    </row>
    <row r="126" spans="2:14" ht="112.5" x14ac:dyDescent="0.3">
      <c r="B126" s="90" t="s">
        <v>179</v>
      </c>
      <c r="C126" s="91" t="s">
        <v>245</v>
      </c>
      <c r="D126" s="11" t="s">
        <v>13</v>
      </c>
      <c r="E126" s="37" t="s">
        <v>249</v>
      </c>
      <c r="F126" s="28"/>
      <c r="G126" s="28"/>
      <c r="H126" s="28"/>
      <c r="I126" s="30"/>
      <c r="J126" s="35" t="s">
        <v>250</v>
      </c>
      <c r="K126" s="28">
        <v>2022</v>
      </c>
      <c r="L126" s="14" t="s">
        <v>224</v>
      </c>
      <c r="M126" s="36" t="s">
        <v>185</v>
      </c>
      <c r="N126" s="48"/>
    </row>
    <row r="127" spans="2:14" ht="112.5" x14ac:dyDescent="0.3">
      <c r="B127" s="90" t="s">
        <v>179</v>
      </c>
      <c r="C127" s="91" t="s">
        <v>245</v>
      </c>
      <c r="D127" s="11" t="s">
        <v>30</v>
      </c>
      <c r="E127" s="39" t="s">
        <v>251</v>
      </c>
      <c r="F127" s="28">
        <v>10000</v>
      </c>
      <c r="G127" s="28" t="s">
        <v>252</v>
      </c>
      <c r="H127" s="28"/>
      <c r="I127" s="30"/>
      <c r="J127" s="35" t="s">
        <v>253</v>
      </c>
      <c r="K127" s="28" t="s">
        <v>183</v>
      </c>
      <c r="L127" s="14" t="s">
        <v>188</v>
      </c>
      <c r="M127" s="36" t="s">
        <v>185</v>
      </c>
      <c r="N127" s="48"/>
    </row>
    <row r="128" spans="2:14" ht="131.25" x14ac:dyDescent="0.3">
      <c r="B128" s="90" t="s">
        <v>179</v>
      </c>
      <c r="C128" s="91" t="s">
        <v>245</v>
      </c>
      <c r="D128" s="11" t="s">
        <v>30</v>
      </c>
      <c r="E128" s="40" t="s">
        <v>254</v>
      </c>
      <c r="F128" s="28"/>
      <c r="G128" s="28"/>
      <c r="H128" s="28"/>
      <c r="I128" s="30"/>
      <c r="J128" s="35"/>
      <c r="K128" s="28"/>
      <c r="L128" s="14"/>
      <c r="M128" s="36" t="s">
        <v>28</v>
      </c>
      <c r="N128" s="48"/>
    </row>
    <row r="129" spans="2:14" ht="56.25" x14ac:dyDescent="0.3">
      <c r="B129" s="90" t="s">
        <v>179</v>
      </c>
      <c r="C129" s="91" t="s">
        <v>245</v>
      </c>
      <c r="D129" s="11" t="s">
        <v>13</v>
      </c>
      <c r="E129" s="40" t="s">
        <v>255</v>
      </c>
      <c r="F129" s="28"/>
      <c r="G129" s="28"/>
      <c r="H129" s="28"/>
      <c r="I129" s="30"/>
      <c r="J129" s="35"/>
      <c r="K129" s="28"/>
      <c r="L129" s="14"/>
      <c r="M129" s="36" t="s">
        <v>28</v>
      </c>
      <c r="N129" s="48"/>
    </row>
    <row r="130" spans="2:14" ht="56.25" x14ac:dyDescent="0.3">
      <c r="B130" s="90" t="s">
        <v>179</v>
      </c>
      <c r="C130" s="91" t="s">
        <v>245</v>
      </c>
      <c r="D130" s="11" t="s">
        <v>30</v>
      </c>
      <c r="E130" s="40" t="s">
        <v>256</v>
      </c>
      <c r="F130" s="28"/>
      <c r="G130" s="28"/>
      <c r="H130" s="28"/>
      <c r="I130" s="30"/>
      <c r="J130" s="35"/>
      <c r="K130" s="28"/>
      <c r="L130" s="14"/>
      <c r="M130" s="36" t="s">
        <v>28</v>
      </c>
      <c r="N130" s="48"/>
    </row>
    <row r="131" spans="2:14" ht="112.5" x14ac:dyDescent="0.3">
      <c r="B131" s="90" t="s">
        <v>179</v>
      </c>
      <c r="C131" s="91" t="s">
        <v>245</v>
      </c>
      <c r="D131" s="11" t="s">
        <v>30</v>
      </c>
      <c r="E131" s="37" t="s">
        <v>257</v>
      </c>
      <c r="F131" s="28"/>
      <c r="G131" s="28"/>
      <c r="H131" s="28"/>
      <c r="I131" s="30"/>
      <c r="J131" s="35" t="s">
        <v>258</v>
      </c>
      <c r="K131" s="28" t="s">
        <v>183</v>
      </c>
      <c r="L131" s="14" t="s">
        <v>188</v>
      </c>
      <c r="M131" s="36" t="s">
        <v>185</v>
      </c>
      <c r="N131" s="48"/>
    </row>
    <row r="132" spans="2:14" ht="93.75" x14ac:dyDescent="0.3">
      <c r="B132" s="89" t="s">
        <v>179</v>
      </c>
      <c r="C132" s="88" t="s">
        <v>180</v>
      </c>
      <c r="D132" s="30" t="s">
        <v>13</v>
      </c>
      <c r="E132" s="35" t="s">
        <v>259</v>
      </c>
      <c r="F132" s="30">
        <v>5754</v>
      </c>
      <c r="G132" s="30">
        <v>2155</v>
      </c>
      <c r="H132" s="30"/>
      <c r="I132" s="30">
        <v>3599</v>
      </c>
      <c r="J132" s="41" t="s">
        <v>260</v>
      </c>
      <c r="K132" s="42">
        <v>2020</v>
      </c>
      <c r="L132" s="31" t="s">
        <v>261</v>
      </c>
      <c r="M132" s="43" t="s">
        <v>262</v>
      </c>
      <c r="N132" s="43" t="s">
        <v>263</v>
      </c>
    </row>
    <row r="133" spans="2:14" ht="112.5" x14ac:dyDescent="0.3">
      <c r="B133" s="89" t="s">
        <v>179</v>
      </c>
      <c r="C133" s="88" t="s">
        <v>180</v>
      </c>
      <c r="D133" s="30" t="s">
        <v>13</v>
      </c>
      <c r="E133" s="35" t="s">
        <v>264</v>
      </c>
      <c r="F133" s="30">
        <v>40444</v>
      </c>
      <c r="G133" s="30">
        <v>40444</v>
      </c>
      <c r="H133" s="30"/>
      <c r="I133" s="30"/>
      <c r="J133" s="41" t="s">
        <v>265</v>
      </c>
      <c r="K133" s="30" t="s">
        <v>266</v>
      </c>
      <c r="L133" s="31" t="s">
        <v>261</v>
      </c>
      <c r="M133" s="43" t="s">
        <v>262</v>
      </c>
      <c r="N133" s="43" t="s">
        <v>263</v>
      </c>
    </row>
    <row r="134" spans="2:14" ht="75" x14ac:dyDescent="0.3">
      <c r="B134" s="89" t="s">
        <v>179</v>
      </c>
      <c r="C134" s="88" t="s">
        <v>180</v>
      </c>
      <c r="D134" s="30" t="s">
        <v>30</v>
      </c>
      <c r="E134" s="35" t="s">
        <v>267</v>
      </c>
      <c r="F134" s="30">
        <v>5600</v>
      </c>
      <c r="G134" s="30"/>
      <c r="H134" s="30"/>
      <c r="I134" s="30"/>
      <c r="J134" s="41" t="s">
        <v>268</v>
      </c>
      <c r="K134" s="30" t="s">
        <v>269</v>
      </c>
      <c r="L134" s="31" t="s">
        <v>270</v>
      </c>
      <c r="M134" s="43" t="s">
        <v>271</v>
      </c>
      <c r="N134" s="48"/>
    </row>
    <row r="135" spans="2:14" ht="187.5" x14ac:dyDescent="0.3">
      <c r="B135" s="89" t="s">
        <v>179</v>
      </c>
      <c r="C135" s="88" t="s">
        <v>180</v>
      </c>
      <c r="D135" s="30" t="s">
        <v>30</v>
      </c>
      <c r="E135" s="35" t="s">
        <v>272</v>
      </c>
      <c r="F135" s="45">
        <v>49000</v>
      </c>
      <c r="G135" s="30"/>
      <c r="H135" s="30"/>
      <c r="I135" s="30"/>
      <c r="J135" s="41" t="s">
        <v>273</v>
      </c>
      <c r="K135" s="30" t="s">
        <v>269</v>
      </c>
      <c r="L135" s="31" t="s">
        <v>274</v>
      </c>
      <c r="M135" s="43" t="s">
        <v>271</v>
      </c>
      <c r="N135" s="48"/>
    </row>
    <row r="136" spans="2:14" ht="93.75" x14ac:dyDescent="0.3">
      <c r="B136" s="89" t="s">
        <v>179</v>
      </c>
      <c r="C136" s="88" t="s">
        <v>180</v>
      </c>
      <c r="D136" s="30" t="s">
        <v>30</v>
      </c>
      <c r="E136" s="35" t="s">
        <v>275</v>
      </c>
      <c r="F136" s="45">
        <v>175000</v>
      </c>
      <c r="G136" s="30"/>
      <c r="H136" s="30"/>
      <c r="I136" s="30"/>
      <c r="J136" s="41" t="s">
        <v>276</v>
      </c>
      <c r="K136" s="30" t="s">
        <v>269</v>
      </c>
      <c r="L136" s="31" t="s">
        <v>277</v>
      </c>
      <c r="M136" s="43" t="s">
        <v>271</v>
      </c>
      <c r="N136" s="48"/>
    </row>
    <row r="137" spans="2:14" ht="75" x14ac:dyDescent="0.3">
      <c r="B137" s="89" t="s">
        <v>179</v>
      </c>
      <c r="C137" s="88" t="s">
        <v>180</v>
      </c>
      <c r="D137" s="30" t="s">
        <v>30</v>
      </c>
      <c r="E137" s="35" t="s">
        <v>278</v>
      </c>
      <c r="F137" s="45">
        <v>17500</v>
      </c>
      <c r="G137" s="30"/>
      <c r="H137" s="30"/>
      <c r="I137" s="30"/>
      <c r="J137" s="41" t="s">
        <v>279</v>
      </c>
      <c r="K137" s="30" t="s">
        <v>269</v>
      </c>
      <c r="L137" s="31" t="s">
        <v>277</v>
      </c>
      <c r="M137" s="43" t="s">
        <v>271</v>
      </c>
      <c r="N137" s="48"/>
    </row>
    <row r="138" spans="2:14" ht="56.25" x14ac:dyDescent="0.3">
      <c r="B138" s="89" t="s">
        <v>179</v>
      </c>
      <c r="C138" s="88" t="s">
        <v>180</v>
      </c>
      <c r="D138" s="30" t="s">
        <v>30</v>
      </c>
      <c r="E138" s="35" t="s">
        <v>280</v>
      </c>
      <c r="F138" s="45">
        <v>2450</v>
      </c>
      <c r="G138" s="30"/>
      <c r="H138" s="30"/>
      <c r="I138" s="30"/>
      <c r="J138" s="41"/>
      <c r="K138" s="30" t="s">
        <v>269</v>
      </c>
      <c r="L138" s="31" t="s">
        <v>281</v>
      </c>
      <c r="M138" s="43" t="s">
        <v>271</v>
      </c>
      <c r="N138" s="48"/>
    </row>
    <row r="139" spans="2:14" ht="56.25" x14ac:dyDescent="0.3">
      <c r="B139" s="89" t="s">
        <v>179</v>
      </c>
      <c r="C139" s="88" t="s">
        <v>180</v>
      </c>
      <c r="D139" s="30" t="s">
        <v>30</v>
      </c>
      <c r="E139" s="35" t="s">
        <v>282</v>
      </c>
      <c r="F139" s="45">
        <v>700</v>
      </c>
      <c r="G139" s="30"/>
      <c r="H139" s="30"/>
      <c r="I139" s="30"/>
      <c r="J139" s="41"/>
      <c r="K139" s="30" t="s">
        <v>269</v>
      </c>
      <c r="L139" s="31" t="s">
        <v>281</v>
      </c>
      <c r="M139" s="43" t="s">
        <v>271</v>
      </c>
      <c r="N139" s="48"/>
    </row>
    <row r="140" spans="2:14" ht="56.25" x14ac:dyDescent="0.3">
      <c r="B140" s="89" t="s">
        <v>179</v>
      </c>
      <c r="C140" s="88" t="s">
        <v>180</v>
      </c>
      <c r="D140" s="30" t="s">
        <v>30</v>
      </c>
      <c r="E140" s="35" t="s">
        <v>283</v>
      </c>
      <c r="F140" s="45">
        <v>8000</v>
      </c>
      <c r="G140" s="30"/>
      <c r="H140" s="30"/>
      <c r="I140" s="30"/>
      <c r="J140" s="41"/>
      <c r="K140" s="30">
        <v>2019</v>
      </c>
      <c r="L140" s="31" t="s">
        <v>284</v>
      </c>
      <c r="M140" s="43" t="s">
        <v>271</v>
      </c>
      <c r="N140" s="48"/>
    </row>
    <row r="141" spans="2:14" ht="56.25" x14ac:dyDescent="0.3">
      <c r="B141" s="89" t="s">
        <v>179</v>
      </c>
      <c r="C141" s="88" t="s">
        <v>180</v>
      </c>
      <c r="D141" s="30" t="s">
        <v>30</v>
      </c>
      <c r="E141" s="35" t="s">
        <v>285</v>
      </c>
      <c r="F141" s="45"/>
      <c r="G141" s="30"/>
      <c r="H141" s="30"/>
      <c r="I141" s="30"/>
      <c r="J141" s="41"/>
      <c r="K141" s="30" t="s">
        <v>269</v>
      </c>
      <c r="L141" s="31" t="s">
        <v>284</v>
      </c>
      <c r="M141" s="43" t="s">
        <v>271</v>
      </c>
      <c r="N141" s="48"/>
    </row>
    <row r="142" spans="2:14" ht="56.25" x14ac:dyDescent="0.3">
      <c r="B142" s="89" t="s">
        <v>179</v>
      </c>
      <c r="C142" s="88" t="s">
        <v>180</v>
      </c>
      <c r="D142" s="30" t="s">
        <v>30</v>
      </c>
      <c r="E142" s="35" t="s">
        <v>286</v>
      </c>
      <c r="F142" s="45">
        <v>700</v>
      </c>
      <c r="G142" s="45">
        <v>700</v>
      </c>
      <c r="H142" s="30"/>
      <c r="I142" s="30"/>
      <c r="J142" s="41" t="s">
        <v>287</v>
      </c>
      <c r="K142" s="30">
        <v>2019</v>
      </c>
      <c r="L142" s="31" t="s">
        <v>288</v>
      </c>
      <c r="M142" s="43" t="s">
        <v>23</v>
      </c>
      <c r="N142" s="48"/>
    </row>
    <row r="143" spans="2:14" ht="75" x14ac:dyDescent="0.3">
      <c r="B143" s="89" t="s">
        <v>179</v>
      </c>
      <c r="C143" s="88" t="s">
        <v>180</v>
      </c>
      <c r="D143" s="30" t="s">
        <v>30</v>
      </c>
      <c r="E143" s="35" t="s">
        <v>289</v>
      </c>
      <c r="F143" s="45">
        <v>3300</v>
      </c>
      <c r="G143" s="45">
        <v>3300</v>
      </c>
      <c r="H143" s="30"/>
      <c r="I143" s="30"/>
      <c r="J143" s="41" t="s">
        <v>290</v>
      </c>
      <c r="K143" s="30">
        <v>2019</v>
      </c>
      <c r="L143" s="31" t="s">
        <v>288</v>
      </c>
      <c r="M143" s="43" t="s">
        <v>23</v>
      </c>
      <c r="N143" s="48"/>
    </row>
    <row r="144" spans="2:14" ht="56.25" x14ac:dyDescent="0.3">
      <c r="B144" s="89" t="s">
        <v>179</v>
      </c>
      <c r="C144" s="88" t="s">
        <v>180</v>
      </c>
      <c r="D144" s="30" t="s">
        <v>30</v>
      </c>
      <c r="E144" s="35" t="s">
        <v>291</v>
      </c>
      <c r="F144" s="45">
        <v>1700</v>
      </c>
      <c r="G144" s="45">
        <v>1700</v>
      </c>
      <c r="H144" s="30"/>
      <c r="I144" s="30"/>
      <c r="J144" s="41" t="s">
        <v>292</v>
      </c>
      <c r="K144" s="30" t="s">
        <v>293</v>
      </c>
      <c r="L144" s="31" t="s">
        <v>288</v>
      </c>
      <c r="M144" s="43" t="s">
        <v>23</v>
      </c>
      <c r="N144" s="48"/>
    </row>
    <row r="145" spans="2:14" ht="56.25" x14ac:dyDescent="0.3">
      <c r="B145" s="89" t="s">
        <v>179</v>
      </c>
      <c r="C145" s="88" t="s">
        <v>180</v>
      </c>
      <c r="D145" s="30" t="s">
        <v>30</v>
      </c>
      <c r="E145" s="35" t="s">
        <v>294</v>
      </c>
      <c r="F145" s="45">
        <v>1700</v>
      </c>
      <c r="G145" s="45">
        <v>1700</v>
      </c>
      <c r="H145" s="30"/>
      <c r="I145" s="30"/>
      <c r="J145" s="41" t="s">
        <v>295</v>
      </c>
      <c r="K145" s="30" t="s">
        <v>293</v>
      </c>
      <c r="L145" s="31" t="s">
        <v>288</v>
      </c>
      <c r="M145" s="43" t="s">
        <v>23</v>
      </c>
      <c r="N145" s="48"/>
    </row>
    <row r="146" spans="2:14" ht="56.25" x14ac:dyDescent="0.3">
      <c r="B146" s="89" t="s">
        <v>179</v>
      </c>
      <c r="C146" s="88" t="s">
        <v>180</v>
      </c>
      <c r="D146" s="30" t="s">
        <v>30</v>
      </c>
      <c r="E146" s="35" t="s">
        <v>296</v>
      </c>
      <c r="F146" s="45">
        <v>25000</v>
      </c>
      <c r="G146" s="30"/>
      <c r="H146" s="30"/>
      <c r="I146" s="30"/>
      <c r="J146" s="41" t="s">
        <v>297</v>
      </c>
      <c r="K146" s="30">
        <v>2022</v>
      </c>
      <c r="L146" s="21" t="s">
        <v>298</v>
      </c>
      <c r="M146" s="43" t="s">
        <v>299</v>
      </c>
      <c r="N146" s="43" t="s">
        <v>300</v>
      </c>
    </row>
    <row r="147" spans="2:14" ht="187.5" x14ac:dyDescent="0.3">
      <c r="B147" s="89" t="s">
        <v>179</v>
      </c>
      <c r="C147" s="88" t="s">
        <v>219</v>
      </c>
      <c r="D147" s="30" t="s">
        <v>13</v>
      </c>
      <c r="E147" s="35" t="s">
        <v>301</v>
      </c>
      <c r="F147" s="30">
        <v>2000000</v>
      </c>
      <c r="G147" s="30">
        <v>2000000</v>
      </c>
      <c r="H147" s="30"/>
      <c r="I147" s="30"/>
      <c r="J147" s="41" t="s">
        <v>302</v>
      </c>
      <c r="K147" s="30" t="s">
        <v>303</v>
      </c>
      <c r="L147" s="31" t="s">
        <v>304</v>
      </c>
      <c r="M147" s="43" t="s">
        <v>262</v>
      </c>
      <c r="N147" s="43" t="s">
        <v>263</v>
      </c>
    </row>
    <row r="148" spans="2:14" ht="75" x14ac:dyDescent="0.3">
      <c r="B148" s="89" t="s">
        <v>179</v>
      </c>
      <c r="C148" s="88" t="s">
        <v>219</v>
      </c>
      <c r="D148" s="30" t="s">
        <v>13</v>
      </c>
      <c r="E148" s="35" t="s">
        <v>305</v>
      </c>
      <c r="F148" s="30">
        <v>125000</v>
      </c>
      <c r="G148" s="30">
        <v>125000</v>
      </c>
      <c r="H148" s="30"/>
      <c r="I148" s="30"/>
      <c r="J148" s="41" t="s">
        <v>306</v>
      </c>
      <c r="K148" s="30" t="s">
        <v>293</v>
      </c>
      <c r="L148" s="31" t="s">
        <v>307</v>
      </c>
      <c r="M148" s="43" t="s">
        <v>262</v>
      </c>
      <c r="N148" s="43" t="s">
        <v>263</v>
      </c>
    </row>
    <row r="149" spans="2:14" ht="56.25" x14ac:dyDescent="0.3">
      <c r="B149" s="89" t="s">
        <v>179</v>
      </c>
      <c r="C149" s="88" t="s">
        <v>219</v>
      </c>
      <c r="D149" s="30" t="s">
        <v>13</v>
      </c>
      <c r="E149" s="35" t="s">
        <v>308</v>
      </c>
      <c r="F149" s="30">
        <v>550000</v>
      </c>
      <c r="G149" s="30">
        <v>550000</v>
      </c>
      <c r="H149" s="30"/>
      <c r="I149" s="30"/>
      <c r="J149" s="41" t="s">
        <v>309</v>
      </c>
      <c r="K149" s="30" t="s">
        <v>310</v>
      </c>
      <c r="L149" s="31" t="s">
        <v>60</v>
      </c>
      <c r="M149" s="43" t="s">
        <v>262</v>
      </c>
      <c r="N149" s="43" t="s">
        <v>311</v>
      </c>
    </row>
    <row r="150" spans="2:14" ht="56.25" x14ac:dyDescent="0.3">
      <c r="B150" s="89" t="s">
        <v>179</v>
      </c>
      <c r="C150" s="88" t="s">
        <v>219</v>
      </c>
      <c r="D150" s="30" t="s">
        <v>13</v>
      </c>
      <c r="E150" s="35" t="s">
        <v>312</v>
      </c>
      <c r="F150" s="30">
        <v>40000</v>
      </c>
      <c r="G150" s="30">
        <v>40000</v>
      </c>
      <c r="H150" s="30"/>
      <c r="I150" s="30"/>
      <c r="J150" s="41" t="s">
        <v>313</v>
      </c>
      <c r="K150" s="30" t="s">
        <v>266</v>
      </c>
      <c r="L150" s="31" t="s">
        <v>174</v>
      </c>
      <c r="M150" s="43" t="s">
        <v>262</v>
      </c>
      <c r="N150" s="43" t="s">
        <v>311</v>
      </c>
    </row>
    <row r="151" spans="2:14" ht="93.75" x14ac:dyDescent="0.3">
      <c r="B151" s="89" t="s">
        <v>179</v>
      </c>
      <c r="C151" s="88" t="s">
        <v>219</v>
      </c>
      <c r="D151" s="30" t="s">
        <v>13</v>
      </c>
      <c r="E151" s="35" t="s">
        <v>314</v>
      </c>
      <c r="F151" s="30">
        <v>100000</v>
      </c>
      <c r="G151" s="30">
        <v>100000</v>
      </c>
      <c r="H151" s="30"/>
      <c r="I151" s="30"/>
      <c r="J151" s="41" t="s">
        <v>315</v>
      </c>
      <c r="K151" s="30" t="s">
        <v>316</v>
      </c>
      <c r="L151" s="31" t="s">
        <v>174</v>
      </c>
      <c r="M151" s="43" t="s">
        <v>262</v>
      </c>
      <c r="N151" s="43" t="s">
        <v>311</v>
      </c>
    </row>
    <row r="152" spans="2:14" ht="75" x14ac:dyDescent="0.3">
      <c r="B152" s="89" t="s">
        <v>179</v>
      </c>
      <c r="C152" s="88" t="s">
        <v>219</v>
      </c>
      <c r="D152" s="30" t="s">
        <v>13</v>
      </c>
      <c r="E152" s="35" t="s">
        <v>317</v>
      </c>
      <c r="F152" s="30">
        <v>10000</v>
      </c>
      <c r="G152" s="30">
        <v>10000</v>
      </c>
      <c r="H152" s="30"/>
      <c r="I152" s="30"/>
      <c r="J152" s="41" t="s">
        <v>318</v>
      </c>
      <c r="K152" s="30" t="s">
        <v>319</v>
      </c>
      <c r="L152" s="31" t="s">
        <v>174</v>
      </c>
      <c r="M152" s="43" t="s">
        <v>262</v>
      </c>
      <c r="N152" s="43" t="s">
        <v>311</v>
      </c>
    </row>
    <row r="153" spans="2:14" ht="56.25" x14ac:dyDescent="0.3">
      <c r="B153" s="89" t="s">
        <v>179</v>
      </c>
      <c r="C153" s="88" t="s">
        <v>219</v>
      </c>
      <c r="D153" s="30" t="s">
        <v>13</v>
      </c>
      <c r="E153" s="35" t="s">
        <v>320</v>
      </c>
      <c r="F153" s="30">
        <v>5000</v>
      </c>
      <c r="G153" s="30">
        <v>5000</v>
      </c>
      <c r="H153" s="30"/>
      <c r="I153" s="30"/>
      <c r="J153" s="41" t="s">
        <v>321</v>
      </c>
      <c r="K153" s="30" t="s">
        <v>322</v>
      </c>
      <c r="L153" s="31" t="s">
        <v>174</v>
      </c>
      <c r="M153" s="43" t="s">
        <v>262</v>
      </c>
      <c r="N153" s="43" t="s">
        <v>263</v>
      </c>
    </row>
    <row r="154" spans="2:14" ht="187.5" x14ac:dyDescent="0.3">
      <c r="B154" s="89" t="s">
        <v>179</v>
      </c>
      <c r="C154" s="88" t="s">
        <v>219</v>
      </c>
      <c r="D154" s="30" t="s">
        <v>13</v>
      </c>
      <c r="E154" s="35" t="s">
        <v>323</v>
      </c>
      <c r="F154" s="30">
        <v>450000</v>
      </c>
      <c r="G154" s="30">
        <v>450000</v>
      </c>
      <c r="H154" s="30"/>
      <c r="I154" s="30"/>
      <c r="J154" s="41" t="s">
        <v>324</v>
      </c>
      <c r="K154" s="30" t="s">
        <v>325</v>
      </c>
      <c r="L154" s="31" t="s">
        <v>326</v>
      </c>
      <c r="M154" s="43" t="s">
        <v>262</v>
      </c>
      <c r="N154" s="43" t="s">
        <v>263</v>
      </c>
    </row>
    <row r="155" spans="2:14" ht="56.25" x14ac:dyDescent="0.3">
      <c r="B155" s="89" t="s">
        <v>179</v>
      </c>
      <c r="C155" s="88" t="s">
        <v>219</v>
      </c>
      <c r="D155" s="30" t="s">
        <v>13</v>
      </c>
      <c r="E155" s="35" t="s">
        <v>327</v>
      </c>
      <c r="F155" s="30">
        <v>21500</v>
      </c>
      <c r="G155" s="30">
        <v>21500</v>
      </c>
      <c r="H155" s="30"/>
      <c r="I155" s="30"/>
      <c r="J155" s="41" t="s">
        <v>328</v>
      </c>
      <c r="K155" s="30" t="s">
        <v>319</v>
      </c>
      <c r="L155" s="31" t="s">
        <v>326</v>
      </c>
      <c r="M155" s="43" t="s">
        <v>262</v>
      </c>
      <c r="N155" s="43" t="s">
        <v>263</v>
      </c>
    </row>
    <row r="156" spans="2:14" ht="56.25" x14ac:dyDescent="0.3">
      <c r="B156" s="89" t="s">
        <v>179</v>
      </c>
      <c r="C156" s="88" t="s">
        <v>219</v>
      </c>
      <c r="D156" s="30" t="s">
        <v>13</v>
      </c>
      <c r="E156" s="35" t="s">
        <v>329</v>
      </c>
      <c r="F156" s="30">
        <v>45000</v>
      </c>
      <c r="G156" s="30">
        <v>45000</v>
      </c>
      <c r="H156" s="30"/>
      <c r="I156" s="30"/>
      <c r="J156" s="41" t="s">
        <v>330</v>
      </c>
      <c r="K156" s="30" t="s">
        <v>293</v>
      </c>
      <c r="L156" s="31" t="s">
        <v>326</v>
      </c>
      <c r="M156" s="43" t="s">
        <v>262</v>
      </c>
      <c r="N156" s="43" t="s">
        <v>263</v>
      </c>
    </row>
    <row r="157" spans="2:14" ht="56.25" x14ac:dyDescent="0.3">
      <c r="B157" s="89" t="s">
        <v>179</v>
      </c>
      <c r="C157" s="88" t="s">
        <v>219</v>
      </c>
      <c r="D157" s="30" t="s">
        <v>13</v>
      </c>
      <c r="E157" s="35" t="s">
        <v>331</v>
      </c>
      <c r="F157" s="30">
        <v>1700</v>
      </c>
      <c r="G157" s="30">
        <v>1700</v>
      </c>
      <c r="H157" s="30"/>
      <c r="I157" s="30"/>
      <c r="J157" s="41" t="s">
        <v>332</v>
      </c>
      <c r="K157" s="30" t="s">
        <v>333</v>
      </c>
      <c r="L157" s="31" t="s">
        <v>326</v>
      </c>
      <c r="M157" s="43" t="s">
        <v>262</v>
      </c>
      <c r="N157" s="43" t="s">
        <v>263</v>
      </c>
    </row>
    <row r="158" spans="2:14" ht="112.5" x14ac:dyDescent="0.3">
      <c r="B158" s="89" t="s">
        <v>179</v>
      </c>
      <c r="C158" s="88" t="s">
        <v>219</v>
      </c>
      <c r="D158" s="30" t="s">
        <v>13</v>
      </c>
      <c r="E158" s="35" t="s">
        <v>334</v>
      </c>
      <c r="F158" s="30">
        <v>85000</v>
      </c>
      <c r="G158" s="30">
        <v>65000</v>
      </c>
      <c r="H158" s="30">
        <v>20000</v>
      </c>
      <c r="I158" s="30"/>
      <c r="J158" s="41" t="s">
        <v>335</v>
      </c>
      <c r="K158" s="30" t="s">
        <v>336</v>
      </c>
      <c r="L158" s="31" t="s">
        <v>337</v>
      </c>
      <c r="M158" s="43" t="s">
        <v>262</v>
      </c>
      <c r="N158" s="43" t="s">
        <v>338</v>
      </c>
    </row>
    <row r="159" spans="2:14" ht="56.25" x14ac:dyDescent="0.3">
      <c r="B159" s="89" t="s">
        <v>179</v>
      </c>
      <c r="C159" s="88" t="s">
        <v>219</v>
      </c>
      <c r="D159" s="30" t="s">
        <v>13</v>
      </c>
      <c r="E159" s="35" t="s">
        <v>339</v>
      </c>
      <c r="F159" s="30">
        <v>30000</v>
      </c>
      <c r="G159" s="30">
        <v>3000</v>
      </c>
      <c r="H159" s="30">
        <v>27000</v>
      </c>
      <c r="I159" s="30"/>
      <c r="J159" s="41" t="s">
        <v>340</v>
      </c>
      <c r="K159" s="30" t="s">
        <v>336</v>
      </c>
      <c r="L159" s="31" t="s">
        <v>337</v>
      </c>
      <c r="M159" s="43" t="s">
        <v>262</v>
      </c>
      <c r="N159" s="43" t="s">
        <v>341</v>
      </c>
    </row>
    <row r="160" spans="2:14" ht="75" x14ac:dyDescent="0.3">
      <c r="B160" s="89" t="s">
        <v>179</v>
      </c>
      <c r="C160" s="88" t="s">
        <v>219</v>
      </c>
      <c r="D160" s="30" t="s">
        <v>13</v>
      </c>
      <c r="E160" s="35" t="s">
        <v>342</v>
      </c>
      <c r="F160" s="30">
        <v>60000</v>
      </c>
      <c r="G160" s="30">
        <v>10000</v>
      </c>
      <c r="H160" s="30">
        <v>50000</v>
      </c>
      <c r="I160" s="30"/>
      <c r="J160" s="41" t="s">
        <v>343</v>
      </c>
      <c r="K160" s="30" t="s">
        <v>344</v>
      </c>
      <c r="L160" s="31" t="s">
        <v>337</v>
      </c>
      <c r="M160" s="43" t="s">
        <v>262</v>
      </c>
      <c r="N160" s="43" t="s">
        <v>341</v>
      </c>
    </row>
    <row r="161" spans="2:14" ht="112.5" x14ac:dyDescent="0.3">
      <c r="B161" s="89" t="s">
        <v>179</v>
      </c>
      <c r="C161" s="88" t="s">
        <v>219</v>
      </c>
      <c r="D161" s="30" t="s">
        <v>13</v>
      </c>
      <c r="E161" s="35" t="s">
        <v>345</v>
      </c>
      <c r="F161" s="30">
        <v>130000</v>
      </c>
      <c r="G161" s="30">
        <v>130000</v>
      </c>
      <c r="H161" s="30"/>
      <c r="I161" s="30"/>
      <c r="J161" s="41" t="s">
        <v>346</v>
      </c>
      <c r="K161" s="30" t="s">
        <v>310</v>
      </c>
      <c r="L161" s="31" t="s">
        <v>337</v>
      </c>
      <c r="M161" s="43" t="s">
        <v>262</v>
      </c>
      <c r="N161" s="43" t="s">
        <v>263</v>
      </c>
    </row>
    <row r="162" spans="2:14" ht="56.25" x14ac:dyDescent="0.3">
      <c r="B162" s="89" t="s">
        <v>179</v>
      </c>
      <c r="C162" s="88" t="s">
        <v>219</v>
      </c>
      <c r="D162" s="30" t="s">
        <v>13</v>
      </c>
      <c r="E162" s="35" t="s">
        <v>347</v>
      </c>
      <c r="F162" s="30">
        <v>160000</v>
      </c>
      <c r="G162" s="30">
        <v>160000</v>
      </c>
      <c r="H162" s="30"/>
      <c r="I162" s="30"/>
      <c r="J162" s="41" t="s">
        <v>348</v>
      </c>
      <c r="K162" s="30" t="s">
        <v>349</v>
      </c>
      <c r="L162" s="31" t="s">
        <v>88</v>
      </c>
      <c r="M162" s="43" t="s">
        <v>262</v>
      </c>
      <c r="N162" s="43" t="s">
        <v>311</v>
      </c>
    </row>
    <row r="163" spans="2:14" ht="56.25" x14ac:dyDescent="0.3">
      <c r="B163" s="89" t="s">
        <v>179</v>
      </c>
      <c r="C163" s="88" t="s">
        <v>219</v>
      </c>
      <c r="D163" s="30" t="s">
        <v>13</v>
      </c>
      <c r="E163" s="35" t="s">
        <v>350</v>
      </c>
      <c r="F163" s="30">
        <v>8300</v>
      </c>
      <c r="G163" s="30">
        <v>8300</v>
      </c>
      <c r="H163" s="30"/>
      <c r="I163" s="30"/>
      <c r="J163" s="41" t="s">
        <v>351</v>
      </c>
      <c r="K163" s="30" t="s">
        <v>322</v>
      </c>
      <c r="L163" s="31" t="s">
        <v>326</v>
      </c>
      <c r="M163" s="43" t="s">
        <v>262</v>
      </c>
      <c r="N163" s="43" t="s">
        <v>311</v>
      </c>
    </row>
    <row r="164" spans="2:14" ht="112.5" x14ac:dyDescent="0.3">
      <c r="B164" s="89" t="s">
        <v>179</v>
      </c>
      <c r="C164" s="88" t="s">
        <v>219</v>
      </c>
      <c r="D164" s="30" t="s">
        <v>13</v>
      </c>
      <c r="E164" s="35" t="s">
        <v>352</v>
      </c>
      <c r="F164" s="30">
        <v>400000</v>
      </c>
      <c r="G164" s="30">
        <v>80000</v>
      </c>
      <c r="H164" s="30">
        <v>120000</v>
      </c>
      <c r="I164" s="30">
        <v>200000</v>
      </c>
      <c r="J164" s="41" t="s">
        <v>353</v>
      </c>
      <c r="K164" s="30" t="s">
        <v>354</v>
      </c>
      <c r="L164" s="31" t="s">
        <v>224</v>
      </c>
      <c r="M164" s="43" t="s">
        <v>262</v>
      </c>
      <c r="N164" s="43" t="s">
        <v>311</v>
      </c>
    </row>
    <row r="165" spans="2:14" ht="337.5" x14ac:dyDescent="0.3">
      <c r="B165" s="89" t="s">
        <v>179</v>
      </c>
      <c r="C165" s="88" t="s">
        <v>219</v>
      </c>
      <c r="D165" s="30" t="s">
        <v>13</v>
      </c>
      <c r="E165" s="35" t="s">
        <v>355</v>
      </c>
      <c r="F165" s="30">
        <v>814000</v>
      </c>
      <c r="G165" s="30">
        <v>91575</v>
      </c>
      <c r="H165" s="30">
        <v>691900</v>
      </c>
      <c r="I165" s="30">
        <v>30525</v>
      </c>
      <c r="J165" s="41" t="s">
        <v>356</v>
      </c>
      <c r="K165" s="30" t="s">
        <v>357</v>
      </c>
      <c r="L165" s="31" t="s">
        <v>224</v>
      </c>
      <c r="M165" s="43" t="s">
        <v>262</v>
      </c>
      <c r="N165" s="43" t="s">
        <v>358</v>
      </c>
    </row>
    <row r="166" spans="2:14" ht="168.75" x14ac:dyDescent="0.3">
      <c r="B166" s="89" t="s">
        <v>179</v>
      </c>
      <c r="C166" s="88" t="s">
        <v>219</v>
      </c>
      <c r="D166" s="30" t="s">
        <v>13</v>
      </c>
      <c r="E166" s="35" t="s">
        <v>359</v>
      </c>
      <c r="F166" s="30">
        <v>270000</v>
      </c>
      <c r="G166" s="30">
        <v>270000</v>
      </c>
      <c r="H166" s="30"/>
      <c r="I166" s="30"/>
      <c r="J166" s="41" t="s">
        <v>360</v>
      </c>
      <c r="K166" s="30" t="s">
        <v>361</v>
      </c>
      <c r="L166" s="31" t="s">
        <v>224</v>
      </c>
      <c r="M166" s="43" t="s">
        <v>262</v>
      </c>
      <c r="N166" s="43" t="s">
        <v>263</v>
      </c>
    </row>
    <row r="167" spans="2:14" ht="168.75" x14ac:dyDescent="0.3">
      <c r="B167" s="89" t="s">
        <v>179</v>
      </c>
      <c r="C167" s="88" t="s">
        <v>219</v>
      </c>
      <c r="D167" s="30" t="s">
        <v>13</v>
      </c>
      <c r="E167" s="35" t="s">
        <v>362</v>
      </c>
      <c r="F167" s="30">
        <v>100000</v>
      </c>
      <c r="G167" s="30">
        <v>100000</v>
      </c>
      <c r="H167" s="30"/>
      <c r="I167" s="30"/>
      <c r="J167" s="41" t="s">
        <v>363</v>
      </c>
      <c r="K167" s="30" t="s">
        <v>364</v>
      </c>
      <c r="L167" s="31" t="s">
        <v>224</v>
      </c>
      <c r="M167" s="43" t="s">
        <v>262</v>
      </c>
      <c r="N167" s="43" t="s">
        <v>311</v>
      </c>
    </row>
    <row r="168" spans="2:14" ht="187.5" x14ac:dyDescent="0.3">
      <c r="B168" s="89" t="s">
        <v>179</v>
      </c>
      <c r="C168" s="88" t="s">
        <v>219</v>
      </c>
      <c r="D168" s="30" t="s">
        <v>13</v>
      </c>
      <c r="E168" s="35" t="s">
        <v>365</v>
      </c>
      <c r="F168" s="30">
        <v>160000</v>
      </c>
      <c r="G168" s="30">
        <v>160000</v>
      </c>
      <c r="H168" s="30"/>
      <c r="I168" s="30"/>
      <c r="J168" s="41" t="s">
        <v>366</v>
      </c>
      <c r="K168" s="30" t="s">
        <v>357</v>
      </c>
      <c r="L168" s="31" t="s">
        <v>224</v>
      </c>
      <c r="M168" s="43" t="s">
        <v>262</v>
      </c>
      <c r="N168" s="43" t="s">
        <v>367</v>
      </c>
    </row>
    <row r="169" spans="2:14" ht="93.75" x14ac:dyDescent="0.3">
      <c r="B169" s="89" t="s">
        <v>179</v>
      </c>
      <c r="C169" s="88" t="s">
        <v>219</v>
      </c>
      <c r="D169" s="30" t="s">
        <v>13</v>
      </c>
      <c r="E169" s="35" t="s">
        <v>368</v>
      </c>
      <c r="F169" s="30">
        <v>20000</v>
      </c>
      <c r="G169" s="30">
        <v>20000</v>
      </c>
      <c r="H169" s="30"/>
      <c r="I169" s="30"/>
      <c r="J169" s="41" t="s">
        <v>369</v>
      </c>
      <c r="K169" s="30" t="s">
        <v>357</v>
      </c>
      <c r="L169" s="31" t="s">
        <v>224</v>
      </c>
      <c r="M169" s="43" t="s">
        <v>262</v>
      </c>
      <c r="N169" s="43" t="s">
        <v>370</v>
      </c>
    </row>
    <row r="170" spans="2:14" ht="56.25" x14ac:dyDescent="0.3">
      <c r="B170" s="89" t="s">
        <v>179</v>
      </c>
      <c r="C170" s="88" t="s">
        <v>219</v>
      </c>
      <c r="D170" s="30" t="s">
        <v>13</v>
      </c>
      <c r="E170" s="35" t="s">
        <v>371</v>
      </c>
      <c r="F170" s="30">
        <v>70000</v>
      </c>
      <c r="G170" s="30">
        <v>65000</v>
      </c>
      <c r="H170" s="30"/>
      <c r="I170" s="30">
        <v>5000</v>
      </c>
      <c r="J170" s="41" t="s">
        <v>372</v>
      </c>
      <c r="K170" s="30" t="s">
        <v>373</v>
      </c>
      <c r="L170" s="31" t="s">
        <v>224</v>
      </c>
      <c r="M170" s="43" t="s">
        <v>262</v>
      </c>
      <c r="N170" s="43" t="s">
        <v>370</v>
      </c>
    </row>
    <row r="171" spans="2:14" ht="150" x14ac:dyDescent="0.3">
      <c r="B171" s="89" t="s">
        <v>179</v>
      </c>
      <c r="C171" s="88" t="s">
        <v>219</v>
      </c>
      <c r="D171" s="30" t="s">
        <v>13</v>
      </c>
      <c r="E171" s="35" t="s">
        <v>374</v>
      </c>
      <c r="F171" s="30">
        <v>200000</v>
      </c>
      <c r="G171" s="30">
        <v>20000</v>
      </c>
      <c r="H171" s="30">
        <v>180000</v>
      </c>
      <c r="I171" s="30"/>
      <c r="J171" s="41" t="s">
        <v>375</v>
      </c>
      <c r="K171" s="30" t="s">
        <v>354</v>
      </c>
      <c r="L171" s="31" t="s">
        <v>224</v>
      </c>
      <c r="M171" s="43" t="s">
        <v>262</v>
      </c>
      <c r="N171" s="43" t="s">
        <v>341</v>
      </c>
    </row>
    <row r="172" spans="2:14" ht="93.75" x14ac:dyDescent="0.3">
      <c r="B172" s="89" t="s">
        <v>179</v>
      </c>
      <c r="C172" s="88" t="s">
        <v>219</v>
      </c>
      <c r="D172" s="30" t="s">
        <v>13</v>
      </c>
      <c r="E172" s="35" t="s">
        <v>376</v>
      </c>
      <c r="F172" s="30">
        <v>25000</v>
      </c>
      <c r="G172" s="30">
        <v>25000</v>
      </c>
      <c r="H172" s="30"/>
      <c r="I172" s="30"/>
      <c r="J172" s="41" t="s">
        <v>377</v>
      </c>
      <c r="K172" s="30" t="s">
        <v>378</v>
      </c>
      <c r="L172" s="31" t="s">
        <v>224</v>
      </c>
      <c r="M172" s="43" t="s">
        <v>262</v>
      </c>
      <c r="N172" s="43" t="s">
        <v>263</v>
      </c>
    </row>
    <row r="173" spans="2:14" ht="281.25" x14ac:dyDescent="0.3">
      <c r="B173" s="89" t="s">
        <v>179</v>
      </c>
      <c r="C173" s="88" t="s">
        <v>219</v>
      </c>
      <c r="D173" s="30" t="s">
        <v>13</v>
      </c>
      <c r="E173" s="35" t="s">
        <v>379</v>
      </c>
      <c r="F173" s="30">
        <v>0</v>
      </c>
      <c r="G173" s="30"/>
      <c r="H173" s="30"/>
      <c r="I173" s="30"/>
      <c r="J173" s="41" t="s">
        <v>380</v>
      </c>
      <c r="K173" s="30" t="s">
        <v>381</v>
      </c>
      <c r="L173" s="31" t="s">
        <v>44</v>
      </c>
      <c r="M173" s="43" t="s">
        <v>262</v>
      </c>
      <c r="N173" s="43" t="s">
        <v>367</v>
      </c>
    </row>
    <row r="174" spans="2:14" ht="56.25" x14ac:dyDescent="0.3">
      <c r="B174" s="89" t="s">
        <v>179</v>
      </c>
      <c r="C174" s="88" t="s">
        <v>219</v>
      </c>
      <c r="D174" s="30" t="s">
        <v>13</v>
      </c>
      <c r="E174" s="35" t="s">
        <v>382</v>
      </c>
      <c r="F174" s="30">
        <v>150000</v>
      </c>
      <c r="G174" s="30"/>
      <c r="H174" s="30"/>
      <c r="I174" s="30"/>
      <c r="J174" s="41" t="s">
        <v>383</v>
      </c>
      <c r="K174" s="30" t="s">
        <v>325</v>
      </c>
      <c r="L174" s="31" t="s">
        <v>60</v>
      </c>
      <c r="M174" s="43" t="s">
        <v>262</v>
      </c>
      <c r="N174" s="43" t="s">
        <v>263</v>
      </c>
    </row>
    <row r="175" spans="2:14" ht="93.75" x14ac:dyDescent="0.3">
      <c r="B175" s="89" t="s">
        <v>179</v>
      </c>
      <c r="C175" s="88" t="s">
        <v>219</v>
      </c>
      <c r="D175" s="30" t="s">
        <v>13</v>
      </c>
      <c r="E175" s="35" t="s">
        <v>384</v>
      </c>
      <c r="F175" s="30">
        <v>500000</v>
      </c>
      <c r="G175" s="30">
        <v>25000</v>
      </c>
      <c r="H175" s="30"/>
      <c r="I175" s="30">
        <v>25000</v>
      </c>
      <c r="J175" s="41" t="s">
        <v>385</v>
      </c>
      <c r="K175" s="30" t="s">
        <v>357</v>
      </c>
      <c r="L175" s="31" t="s">
        <v>60</v>
      </c>
      <c r="M175" s="43" t="s">
        <v>262</v>
      </c>
      <c r="N175" s="43" t="s">
        <v>367</v>
      </c>
    </row>
    <row r="176" spans="2:14" ht="56.25" x14ac:dyDescent="0.3">
      <c r="B176" s="89" t="s">
        <v>179</v>
      </c>
      <c r="C176" s="88" t="s">
        <v>219</v>
      </c>
      <c r="D176" s="30" t="s">
        <v>13</v>
      </c>
      <c r="E176" s="35" t="s">
        <v>386</v>
      </c>
      <c r="F176" s="30">
        <v>6000</v>
      </c>
      <c r="G176" s="30"/>
      <c r="H176" s="30"/>
      <c r="I176" s="30"/>
      <c r="J176" s="41"/>
      <c r="K176" s="30" t="s">
        <v>364</v>
      </c>
      <c r="L176" s="31" t="s">
        <v>277</v>
      </c>
      <c r="M176" s="43" t="s">
        <v>271</v>
      </c>
      <c r="N176" s="48"/>
    </row>
    <row r="177" spans="2:14" ht="56.25" x14ac:dyDescent="0.3">
      <c r="B177" s="89" t="s">
        <v>179</v>
      </c>
      <c r="C177" s="88" t="s">
        <v>219</v>
      </c>
      <c r="D177" s="30" t="s">
        <v>13</v>
      </c>
      <c r="E177" s="35" t="s">
        <v>387</v>
      </c>
      <c r="F177" s="45">
        <v>5000</v>
      </c>
      <c r="G177" s="30"/>
      <c r="H177" s="30"/>
      <c r="I177" s="30"/>
      <c r="J177" s="41" t="s">
        <v>388</v>
      </c>
      <c r="K177" s="30" t="s">
        <v>364</v>
      </c>
      <c r="L177" s="31" t="s">
        <v>284</v>
      </c>
      <c r="M177" s="43" t="s">
        <v>271</v>
      </c>
      <c r="N177" s="48"/>
    </row>
    <row r="178" spans="2:14" ht="56.25" x14ac:dyDescent="0.3">
      <c r="B178" s="89" t="s">
        <v>179</v>
      </c>
      <c r="C178" s="88" t="s">
        <v>219</v>
      </c>
      <c r="D178" s="30" t="s">
        <v>13</v>
      </c>
      <c r="E178" s="35" t="s">
        <v>389</v>
      </c>
      <c r="F178" s="45">
        <v>26331</v>
      </c>
      <c r="G178" s="45">
        <v>26331</v>
      </c>
      <c r="H178" s="30"/>
      <c r="I178" s="30"/>
      <c r="J178" s="41"/>
      <c r="K178" s="30">
        <v>2018</v>
      </c>
      <c r="L178" s="31" t="s">
        <v>284</v>
      </c>
      <c r="M178" s="43" t="s">
        <v>271</v>
      </c>
      <c r="N178" s="48"/>
    </row>
    <row r="179" spans="2:14" ht="93.75" x14ac:dyDescent="0.3">
      <c r="B179" s="89" t="s">
        <v>179</v>
      </c>
      <c r="C179" s="88" t="s">
        <v>219</v>
      </c>
      <c r="D179" s="30" t="s">
        <v>13</v>
      </c>
      <c r="E179" s="35" t="s">
        <v>390</v>
      </c>
      <c r="F179" s="45">
        <v>150000</v>
      </c>
      <c r="G179" s="30"/>
      <c r="H179" s="30"/>
      <c r="I179" s="30"/>
      <c r="J179" s="41"/>
      <c r="K179" s="30" t="s">
        <v>364</v>
      </c>
      <c r="L179" s="31" t="s">
        <v>277</v>
      </c>
      <c r="M179" s="43" t="s">
        <v>271</v>
      </c>
      <c r="N179" s="48"/>
    </row>
    <row r="180" spans="2:14" ht="56.25" x14ac:dyDescent="0.3">
      <c r="B180" s="89" t="s">
        <v>179</v>
      </c>
      <c r="C180" s="88" t="s">
        <v>219</v>
      </c>
      <c r="D180" s="30" t="s">
        <v>13</v>
      </c>
      <c r="E180" s="35" t="s">
        <v>391</v>
      </c>
      <c r="F180" s="30">
        <v>0</v>
      </c>
      <c r="G180" s="30"/>
      <c r="H180" s="30"/>
      <c r="I180" s="30"/>
      <c r="J180" s="41"/>
      <c r="K180" s="30" t="s">
        <v>392</v>
      </c>
      <c r="L180" s="31" t="s">
        <v>277</v>
      </c>
      <c r="M180" s="43" t="s">
        <v>271</v>
      </c>
      <c r="N180" s="48"/>
    </row>
    <row r="181" spans="2:14" ht="56.25" x14ac:dyDescent="0.3">
      <c r="B181" s="89" t="s">
        <v>179</v>
      </c>
      <c r="C181" s="88" t="s">
        <v>219</v>
      </c>
      <c r="D181" s="30" t="s">
        <v>13</v>
      </c>
      <c r="E181" s="35" t="s">
        <v>393</v>
      </c>
      <c r="F181" s="45">
        <v>250000</v>
      </c>
      <c r="G181" s="30"/>
      <c r="H181" s="30"/>
      <c r="I181" s="30"/>
      <c r="J181" s="41"/>
      <c r="K181" s="30" t="s">
        <v>364</v>
      </c>
      <c r="L181" s="31" t="s">
        <v>277</v>
      </c>
      <c r="M181" s="43" t="s">
        <v>271</v>
      </c>
      <c r="N181" s="48"/>
    </row>
    <row r="182" spans="2:14" ht="56.25" x14ac:dyDescent="0.3">
      <c r="B182" s="89" t="s">
        <v>179</v>
      </c>
      <c r="C182" s="88" t="s">
        <v>219</v>
      </c>
      <c r="D182" s="30" t="s">
        <v>13</v>
      </c>
      <c r="E182" s="35" t="s">
        <v>394</v>
      </c>
      <c r="F182" s="45">
        <v>200000</v>
      </c>
      <c r="G182" s="30"/>
      <c r="H182" s="30"/>
      <c r="I182" s="30"/>
      <c r="J182" s="41"/>
      <c r="K182" s="30" t="s">
        <v>316</v>
      </c>
      <c r="L182" s="31" t="s">
        <v>277</v>
      </c>
      <c r="M182" s="43" t="s">
        <v>271</v>
      </c>
      <c r="N182" s="48"/>
    </row>
    <row r="183" spans="2:14" ht="56.25" x14ac:dyDescent="0.3">
      <c r="B183" s="89" t="s">
        <v>179</v>
      </c>
      <c r="C183" s="88" t="s">
        <v>219</v>
      </c>
      <c r="D183" s="30" t="s">
        <v>13</v>
      </c>
      <c r="E183" s="35" t="s">
        <v>395</v>
      </c>
      <c r="F183" s="45">
        <v>15000</v>
      </c>
      <c r="G183" s="30"/>
      <c r="H183" s="30"/>
      <c r="I183" s="30"/>
      <c r="J183" s="41"/>
      <c r="K183" s="45" t="s">
        <v>396</v>
      </c>
      <c r="L183" s="31" t="s">
        <v>277</v>
      </c>
      <c r="M183" s="43" t="s">
        <v>271</v>
      </c>
      <c r="N183" s="48"/>
    </row>
    <row r="184" spans="2:14" ht="56.25" x14ac:dyDescent="0.3">
      <c r="B184" s="89" t="s">
        <v>179</v>
      </c>
      <c r="C184" s="88" t="s">
        <v>219</v>
      </c>
      <c r="D184" s="30" t="s">
        <v>13</v>
      </c>
      <c r="E184" s="35" t="s">
        <v>397</v>
      </c>
      <c r="F184" s="45">
        <v>10000</v>
      </c>
      <c r="G184" s="30"/>
      <c r="H184" s="30"/>
      <c r="I184" s="30"/>
      <c r="J184" s="41"/>
      <c r="K184" s="30">
        <v>2017</v>
      </c>
      <c r="L184" s="31" t="s">
        <v>277</v>
      </c>
      <c r="M184" s="43" t="s">
        <v>271</v>
      </c>
      <c r="N184" s="48"/>
    </row>
    <row r="185" spans="2:14" ht="56.25" x14ac:dyDescent="0.3">
      <c r="B185" s="89" t="s">
        <v>179</v>
      </c>
      <c r="C185" s="88" t="s">
        <v>219</v>
      </c>
      <c r="D185" s="30" t="s">
        <v>13</v>
      </c>
      <c r="E185" s="35" t="s">
        <v>398</v>
      </c>
      <c r="F185" s="45">
        <v>100000</v>
      </c>
      <c r="G185" s="30"/>
      <c r="H185" s="30"/>
      <c r="I185" s="30"/>
      <c r="J185" s="41"/>
      <c r="K185" s="30" t="s">
        <v>364</v>
      </c>
      <c r="L185" s="31" t="s">
        <v>277</v>
      </c>
      <c r="M185" s="43" t="s">
        <v>271</v>
      </c>
      <c r="N185" s="48"/>
    </row>
    <row r="186" spans="2:14" ht="56.25" x14ac:dyDescent="0.3">
      <c r="B186" s="89" t="s">
        <v>179</v>
      </c>
      <c r="C186" s="88" t="s">
        <v>219</v>
      </c>
      <c r="D186" s="30" t="s">
        <v>13</v>
      </c>
      <c r="E186" s="35" t="s">
        <v>399</v>
      </c>
      <c r="F186" s="45">
        <v>15582</v>
      </c>
      <c r="G186" s="30"/>
      <c r="H186" s="30"/>
      <c r="I186" s="30"/>
      <c r="J186" s="41"/>
      <c r="K186" s="30">
        <v>2017</v>
      </c>
      <c r="L186" s="31" t="s">
        <v>277</v>
      </c>
      <c r="M186" s="43" t="s">
        <v>271</v>
      </c>
      <c r="N186" s="48"/>
    </row>
    <row r="187" spans="2:14" ht="56.25" x14ac:dyDescent="0.3">
      <c r="B187" s="89" t="s">
        <v>179</v>
      </c>
      <c r="C187" s="88" t="s">
        <v>219</v>
      </c>
      <c r="D187" s="30" t="s">
        <v>13</v>
      </c>
      <c r="E187" s="35" t="s">
        <v>400</v>
      </c>
      <c r="F187" s="45">
        <v>10000</v>
      </c>
      <c r="G187" s="30"/>
      <c r="H187" s="30"/>
      <c r="I187" s="30"/>
      <c r="J187" s="41"/>
      <c r="K187" s="30" t="s">
        <v>319</v>
      </c>
      <c r="L187" s="31" t="s">
        <v>277</v>
      </c>
      <c r="M187" s="43" t="s">
        <v>271</v>
      </c>
      <c r="N187" s="48" t="s">
        <v>401</v>
      </c>
    </row>
    <row r="188" spans="2:14" ht="56.25" x14ac:dyDescent="0.3">
      <c r="B188" s="89" t="s">
        <v>179</v>
      </c>
      <c r="C188" s="88" t="s">
        <v>219</v>
      </c>
      <c r="D188" s="30" t="s">
        <v>13</v>
      </c>
      <c r="E188" s="35" t="s">
        <v>402</v>
      </c>
      <c r="F188" s="45">
        <v>35000</v>
      </c>
      <c r="G188" s="45">
        <v>35000</v>
      </c>
      <c r="H188" s="30"/>
      <c r="I188" s="30"/>
      <c r="J188" s="41"/>
      <c r="K188" s="30" t="s">
        <v>333</v>
      </c>
      <c r="L188" s="31" t="s">
        <v>277</v>
      </c>
      <c r="M188" s="43" t="s">
        <v>271</v>
      </c>
      <c r="N188" s="48"/>
    </row>
    <row r="189" spans="2:14" ht="56.25" x14ac:dyDescent="0.3">
      <c r="B189" s="89" t="s">
        <v>179</v>
      </c>
      <c r="C189" s="88" t="s">
        <v>219</v>
      </c>
      <c r="D189" s="30" t="s">
        <v>13</v>
      </c>
      <c r="E189" s="35" t="s">
        <v>403</v>
      </c>
      <c r="F189" s="45">
        <v>1193</v>
      </c>
      <c r="G189" s="45">
        <v>1193</v>
      </c>
      <c r="H189" s="30"/>
      <c r="I189" s="30"/>
      <c r="J189" s="41"/>
      <c r="K189" s="30" t="s">
        <v>333</v>
      </c>
      <c r="L189" s="31" t="s">
        <v>277</v>
      </c>
      <c r="M189" s="43" t="s">
        <v>271</v>
      </c>
      <c r="N189" s="48"/>
    </row>
    <row r="190" spans="2:14" ht="56.25" x14ac:dyDescent="0.3">
      <c r="B190" s="89" t="s">
        <v>179</v>
      </c>
      <c r="C190" s="88" t="s">
        <v>219</v>
      </c>
      <c r="D190" s="30" t="s">
        <v>13</v>
      </c>
      <c r="E190" s="35" t="s">
        <v>404</v>
      </c>
      <c r="F190" s="45">
        <v>220000</v>
      </c>
      <c r="G190" s="30"/>
      <c r="H190" s="30"/>
      <c r="I190" s="30"/>
      <c r="J190" s="41"/>
      <c r="K190" s="30" t="s">
        <v>364</v>
      </c>
      <c r="L190" s="31" t="s">
        <v>277</v>
      </c>
      <c r="M190" s="43" t="s">
        <v>271</v>
      </c>
      <c r="N190" s="48"/>
    </row>
    <row r="191" spans="2:14" ht="56.25" x14ac:dyDescent="0.3">
      <c r="B191" s="89" t="s">
        <v>179</v>
      </c>
      <c r="C191" s="88" t="s">
        <v>219</v>
      </c>
      <c r="D191" s="30" t="s">
        <v>13</v>
      </c>
      <c r="E191" s="35" t="s">
        <v>405</v>
      </c>
      <c r="F191" s="45">
        <v>150000</v>
      </c>
      <c r="G191" s="30"/>
      <c r="H191" s="30"/>
      <c r="I191" s="30"/>
      <c r="J191" s="41"/>
      <c r="K191" s="30" t="s">
        <v>364</v>
      </c>
      <c r="L191" s="31" t="s">
        <v>277</v>
      </c>
      <c r="M191" s="43" t="s">
        <v>271</v>
      </c>
      <c r="N191" s="48"/>
    </row>
    <row r="192" spans="2:14" ht="56.25" x14ac:dyDescent="0.3">
      <c r="B192" s="89" t="s">
        <v>179</v>
      </c>
      <c r="C192" s="88" t="s">
        <v>219</v>
      </c>
      <c r="D192" s="30" t="s">
        <v>13</v>
      </c>
      <c r="E192" s="35" t="s">
        <v>406</v>
      </c>
      <c r="F192" s="45">
        <v>20000</v>
      </c>
      <c r="G192" s="45">
        <v>20000</v>
      </c>
      <c r="H192" s="30"/>
      <c r="I192" s="30"/>
      <c r="J192" s="41"/>
      <c r="K192" s="30" t="s">
        <v>319</v>
      </c>
      <c r="L192" s="31" t="s">
        <v>277</v>
      </c>
      <c r="M192" s="43" t="s">
        <v>271</v>
      </c>
      <c r="N192" s="48"/>
    </row>
    <row r="193" spans="2:14" ht="56.25" x14ac:dyDescent="0.3">
      <c r="B193" s="89" t="s">
        <v>179</v>
      </c>
      <c r="C193" s="88" t="s">
        <v>219</v>
      </c>
      <c r="D193" s="30" t="s">
        <v>13</v>
      </c>
      <c r="E193" s="35" t="s">
        <v>407</v>
      </c>
      <c r="F193" s="45">
        <v>5000</v>
      </c>
      <c r="G193" s="45">
        <v>5000</v>
      </c>
      <c r="H193" s="30"/>
      <c r="I193" s="30"/>
      <c r="J193" s="41"/>
      <c r="K193" s="30">
        <v>2018</v>
      </c>
      <c r="L193" s="31" t="s">
        <v>277</v>
      </c>
      <c r="M193" s="43" t="s">
        <v>271</v>
      </c>
      <c r="N193" s="48"/>
    </row>
    <row r="194" spans="2:14" ht="56.25" x14ac:dyDescent="0.3">
      <c r="B194" s="89" t="s">
        <v>179</v>
      </c>
      <c r="C194" s="88" t="s">
        <v>219</v>
      </c>
      <c r="D194" s="30" t="s">
        <v>13</v>
      </c>
      <c r="E194" s="35" t="s">
        <v>408</v>
      </c>
      <c r="F194" s="45">
        <v>3000</v>
      </c>
      <c r="G194" s="45">
        <v>3000</v>
      </c>
      <c r="H194" s="30"/>
      <c r="I194" s="30"/>
      <c r="J194" s="41"/>
      <c r="K194" s="30" t="s">
        <v>319</v>
      </c>
      <c r="L194" s="31" t="s">
        <v>277</v>
      </c>
      <c r="M194" s="43" t="s">
        <v>271</v>
      </c>
      <c r="N194" s="48"/>
    </row>
    <row r="195" spans="2:14" ht="56.25" x14ac:dyDescent="0.3">
      <c r="B195" s="89" t="s">
        <v>179</v>
      </c>
      <c r="C195" s="88" t="s">
        <v>219</v>
      </c>
      <c r="D195" s="30" t="s">
        <v>13</v>
      </c>
      <c r="E195" s="35" t="s">
        <v>409</v>
      </c>
      <c r="F195" s="45">
        <v>2000</v>
      </c>
      <c r="G195" s="45">
        <v>2000</v>
      </c>
      <c r="H195" s="30"/>
      <c r="I195" s="30"/>
      <c r="J195" s="41"/>
      <c r="K195" s="30" t="s">
        <v>319</v>
      </c>
      <c r="L195" s="31" t="s">
        <v>277</v>
      </c>
      <c r="M195" s="43" t="s">
        <v>271</v>
      </c>
      <c r="N195" s="48"/>
    </row>
    <row r="196" spans="2:14" ht="56.25" x14ac:dyDescent="0.3">
      <c r="B196" s="89" t="s">
        <v>179</v>
      </c>
      <c r="C196" s="88" t="s">
        <v>219</v>
      </c>
      <c r="D196" s="30" t="s">
        <v>13</v>
      </c>
      <c r="E196" s="35" t="s">
        <v>410</v>
      </c>
      <c r="F196" s="45">
        <v>75000</v>
      </c>
      <c r="G196" s="45">
        <v>75000</v>
      </c>
      <c r="H196" s="30"/>
      <c r="I196" s="30"/>
      <c r="J196" s="41"/>
      <c r="K196" s="30" t="s">
        <v>364</v>
      </c>
      <c r="L196" s="31" t="s">
        <v>277</v>
      </c>
      <c r="M196" s="43" t="s">
        <v>271</v>
      </c>
      <c r="N196" s="48"/>
    </row>
    <row r="197" spans="2:14" ht="56.25" x14ac:dyDescent="0.3">
      <c r="B197" s="89" t="s">
        <v>179</v>
      </c>
      <c r="C197" s="88" t="s">
        <v>219</v>
      </c>
      <c r="D197" s="30" t="s">
        <v>13</v>
      </c>
      <c r="E197" s="35" t="s">
        <v>411</v>
      </c>
      <c r="F197" s="45">
        <v>180000</v>
      </c>
      <c r="G197" s="45">
        <v>180000</v>
      </c>
      <c r="H197" s="30"/>
      <c r="I197" s="30"/>
      <c r="J197" s="41"/>
      <c r="K197" s="30" t="s">
        <v>364</v>
      </c>
      <c r="L197" s="31" t="s">
        <v>277</v>
      </c>
      <c r="M197" s="43" t="s">
        <v>271</v>
      </c>
      <c r="N197" s="48"/>
    </row>
    <row r="198" spans="2:14" ht="56.25" x14ac:dyDescent="0.3">
      <c r="B198" s="89" t="s">
        <v>179</v>
      </c>
      <c r="C198" s="88" t="s">
        <v>219</v>
      </c>
      <c r="D198" s="30" t="s">
        <v>13</v>
      </c>
      <c r="E198" s="35" t="s">
        <v>412</v>
      </c>
      <c r="F198" s="45">
        <v>50000</v>
      </c>
      <c r="G198" s="45">
        <v>50000</v>
      </c>
      <c r="H198" s="30"/>
      <c r="I198" s="30"/>
      <c r="J198" s="41"/>
      <c r="K198" s="30" t="s">
        <v>319</v>
      </c>
      <c r="L198" s="31" t="s">
        <v>413</v>
      </c>
      <c r="M198" s="43" t="s">
        <v>271</v>
      </c>
      <c r="N198" s="48"/>
    </row>
    <row r="199" spans="2:14" ht="56.25" x14ac:dyDescent="0.3">
      <c r="B199" s="89" t="s">
        <v>179</v>
      </c>
      <c r="C199" s="88" t="s">
        <v>219</v>
      </c>
      <c r="D199" s="30" t="s">
        <v>13</v>
      </c>
      <c r="E199" s="35" t="s">
        <v>414</v>
      </c>
      <c r="F199" s="45">
        <v>30000</v>
      </c>
      <c r="G199" s="30"/>
      <c r="H199" s="30"/>
      <c r="I199" s="30"/>
      <c r="J199" s="41"/>
      <c r="K199" s="30" t="s">
        <v>319</v>
      </c>
      <c r="L199" s="31" t="s">
        <v>413</v>
      </c>
      <c r="M199" s="43" t="s">
        <v>271</v>
      </c>
      <c r="N199" s="48"/>
    </row>
    <row r="200" spans="2:14" ht="56.25" x14ac:dyDescent="0.3">
      <c r="B200" s="89" t="s">
        <v>179</v>
      </c>
      <c r="C200" s="88" t="s">
        <v>219</v>
      </c>
      <c r="D200" s="30" t="s">
        <v>13</v>
      </c>
      <c r="E200" s="35" t="s">
        <v>415</v>
      </c>
      <c r="F200" s="45">
        <v>60000</v>
      </c>
      <c r="G200" s="45">
        <v>60000</v>
      </c>
      <c r="H200" s="30"/>
      <c r="I200" s="30"/>
      <c r="J200" s="41"/>
      <c r="K200" s="30" t="s">
        <v>319</v>
      </c>
      <c r="L200" s="31" t="s">
        <v>413</v>
      </c>
      <c r="M200" s="43" t="s">
        <v>271</v>
      </c>
      <c r="N200" s="48"/>
    </row>
    <row r="201" spans="2:14" ht="56.25" x14ac:dyDescent="0.3">
      <c r="B201" s="89" t="s">
        <v>179</v>
      </c>
      <c r="C201" s="88" t="s">
        <v>219</v>
      </c>
      <c r="D201" s="30" t="s">
        <v>13</v>
      </c>
      <c r="E201" s="35" t="s">
        <v>416</v>
      </c>
      <c r="F201" s="45">
        <v>10000</v>
      </c>
      <c r="G201" s="45">
        <v>10000</v>
      </c>
      <c r="H201" s="30"/>
      <c r="I201" s="30"/>
      <c r="J201" s="41"/>
      <c r="K201" s="30" t="s">
        <v>269</v>
      </c>
      <c r="L201" s="31" t="s">
        <v>284</v>
      </c>
      <c r="M201" s="43" t="s">
        <v>271</v>
      </c>
      <c r="N201" s="48"/>
    </row>
    <row r="202" spans="2:14" ht="56.25" x14ac:dyDescent="0.3">
      <c r="B202" s="89" t="s">
        <v>179</v>
      </c>
      <c r="C202" s="88" t="s">
        <v>219</v>
      </c>
      <c r="D202" s="30" t="s">
        <v>13</v>
      </c>
      <c r="E202" s="35" t="s">
        <v>417</v>
      </c>
      <c r="F202" s="45">
        <v>15106</v>
      </c>
      <c r="G202" s="45">
        <v>15106</v>
      </c>
      <c r="H202" s="30"/>
      <c r="I202" s="30"/>
      <c r="J202" s="41"/>
      <c r="K202" s="30" t="s">
        <v>319</v>
      </c>
      <c r="L202" s="31" t="s">
        <v>413</v>
      </c>
      <c r="M202" s="43" t="s">
        <v>271</v>
      </c>
      <c r="N202" s="48"/>
    </row>
    <row r="203" spans="2:14" ht="56.25" x14ac:dyDescent="0.3">
      <c r="B203" s="89" t="s">
        <v>179</v>
      </c>
      <c r="C203" s="88" t="s">
        <v>219</v>
      </c>
      <c r="D203" s="30" t="s">
        <v>13</v>
      </c>
      <c r="E203" s="35" t="s">
        <v>418</v>
      </c>
      <c r="F203" s="45">
        <v>21099</v>
      </c>
      <c r="G203" s="45">
        <v>21099</v>
      </c>
      <c r="H203" s="30"/>
      <c r="I203" s="30"/>
      <c r="J203" s="41"/>
      <c r="K203" s="30" t="s">
        <v>319</v>
      </c>
      <c r="L203" s="31" t="s">
        <v>413</v>
      </c>
      <c r="M203" s="43" t="s">
        <v>271</v>
      </c>
      <c r="N203" s="48"/>
    </row>
    <row r="204" spans="2:14" ht="56.25" x14ac:dyDescent="0.3">
      <c r="B204" s="89" t="s">
        <v>179</v>
      </c>
      <c r="C204" s="88" t="s">
        <v>219</v>
      </c>
      <c r="D204" s="30" t="s">
        <v>13</v>
      </c>
      <c r="E204" s="35" t="s">
        <v>419</v>
      </c>
      <c r="F204" s="45">
        <v>3000</v>
      </c>
      <c r="G204" s="45">
        <v>3000</v>
      </c>
      <c r="H204" s="30"/>
      <c r="I204" s="30"/>
      <c r="J204" s="41" t="s">
        <v>420</v>
      </c>
      <c r="K204" s="30" t="s">
        <v>421</v>
      </c>
      <c r="L204" s="31" t="s">
        <v>288</v>
      </c>
      <c r="M204" s="43" t="s">
        <v>23</v>
      </c>
      <c r="N204" s="48"/>
    </row>
    <row r="205" spans="2:14" ht="56.25" x14ac:dyDescent="0.3">
      <c r="B205" s="89" t="s">
        <v>179</v>
      </c>
      <c r="C205" s="88" t="s">
        <v>219</v>
      </c>
      <c r="D205" s="30" t="s">
        <v>13</v>
      </c>
      <c r="E205" s="35" t="s">
        <v>422</v>
      </c>
      <c r="F205" s="45">
        <v>3000</v>
      </c>
      <c r="G205" s="45">
        <v>3000</v>
      </c>
      <c r="H205" s="30"/>
      <c r="I205" s="30"/>
      <c r="J205" s="41" t="s">
        <v>423</v>
      </c>
      <c r="K205" s="30" t="s">
        <v>421</v>
      </c>
      <c r="L205" s="31" t="s">
        <v>288</v>
      </c>
      <c r="M205" s="43" t="s">
        <v>23</v>
      </c>
      <c r="N205" s="48"/>
    </row>
    <row r="206" spans="2:14" ht="168.75" x14ac:dyDescent="0.3">
      <c r="B206" s="89" t="s">
        <v>179</v>
      </c>
      <c r="C206" s="88" t="s">
        <v>219</v>
      </c>
      <c r="D206" s="30" t="s">
        <v>13</v>
      </c>
      <c r="E206" s="35" t="s">
        <v>424</v>
      </c>
      <c r="F206" s="45">
        <v>3900</v>
      </c>
      <c r="G206" s="45">
        <v>3900</v>
      </c>
      <c r="H206" s="30"/>
      <c r="I206" s="30"/>
      <c r="J206" s="41" t="s">
        <v>425</v>
      </c>
      <c r="K206" s="30" t="s">
        <v>421</v>
      </c>
      <c r="L206" s="31" t="s">
        <v>288</v>
      </c>
      <c r="M206" s="43" t="s">
        <v>23</v>
      </c>
      <c r="N206" s="48"/>
    </row>
    <row r="207" spans="2:14" ht="131.25" x14ac:dyDescent="0.3">
      <c r="B207" s="89" t="s">
        <v>179</v>
      </c>
      <c r="C207" s="88" t="s">
        <v>219</v>
      </c>
      <c r="D207" s="30" t="s">
        <v>13</v>
      </c>
      <c r="E207" s="35" t="s">
        <v>426</v>
      </c>
      <c r="F207" s="45">
        <v>1500</v>
      </c>
      <c r="G207" s="45">
        <v>1500</v>
      </c>
      <c r="H207" s="30"/>
      <c r="I207" s="30"/>
      <c r="J207" s="41" t="s">
        <v>427</v>
      </c>
      <c r="K207" s="30" t="s">
        <v>293</v>
      </c>
      <c r="L207" s="31" t="s">
        <v>288</v>
      </c>
      <c r="M207" s="43" t="s">
        <v>23</v>
      </c>
      <c r="N207" s="48"/>
    </row>
    <row r="208" spans="2:14" ht="56.25" x14ac:dyDescent="0.3">
      <c r="B208" s="89" t="s">
        <v>179</v>
      </c>
      <c r="C208" s="88" t="s">
        <v>219</v>
      </c>
      <c r="D208" s="30" t="s">
        <v>13</v>
      </c>
      <c r="E208" s="35" t="s">
        <v>428</v>
      </c>
      <c r="F208" s="45">
        <v>250000</v>
      </c>
      <c r="G208" s="45">
        <v>250000</v>
      </c>
      <c r="H208" s="30"/>
      <c r="I208" s="30"/>
      <c r="J208" s="41" t="s">
        <v>429</v>
      </c>
      <c r="K208" s="30" t="s">
        <v>322</v>
      </c>
      <c r="L208" s="31" t="s">
        <v>288</v>
      </c>
      <c r="M208" s="43" t="s">
        <v>23</v>
      </c>
      <c r="N208" s="48"/>
    </row>
    <row r="209" spans="2:14" ht="56.25" x14ac:dyDescent="0.3">
      <c r="B209" s="89" t="s">
        <v>179</v>
      </c>
      <c r="C209" s="88" t="s">
        <v>219</v>
      </c>
      <c r="D209" s="30" t="s">
        <v>13</v>
      </c>
      <c r="E209" s="35" t="s">
        <v>430</v>
      </c>
      <c r="F209" s="45">
        <v>3000</v>
      </c>
      <c r="G209" s="45">
        <v>3000</v>
      </c>
      <c r="H209" s="30"/>
      <c r="I209" s="30"/>
      <c r="J209" s="41"/>
      <c r="K209" s="30" t="s">
        <v>421</v>
      </c>
      <c r="L209" s="31" t="s">
        <v>288</v>
      </c>
      <c r="M209" s="43" t="s">
        <v>23</v>
      </c>
      <c r="N209" s="48"/>
    </row>
    <row r="210" spans="2:14" ht="56.25" x14ac:dyDescent="0.3">
      <c r="B210" s="89" t="s">
        <v>179</v>
      </c>
      <c r="C210" s="88" t="s">
        <v>219</v>
      </c>
      <c r="D210" s="30" t="s">
        <v>13</v>
      </c>
      <c r="E210" s="35" t="s">
        <v>431</v>
      </c>
      <c r="F210" s="45">
        <v>2000</v>
      </c>
      <c r="G210" s="45">
        <v>2000</v>
      </c>
      <c r="H210" s="30"/>
      <c r="I210" s="30"/>
      <c r="J210" s="41"/>
      <c r="K210" s="30" t="s">
        <v>421</v>
      </c>
      <c r="L210" s="31" t="s">
        <v>288</v>
      </c>
      <c r="M210" s="43" t="s">
        <v>23</v>
      </c>
      <c r="N210" s="48"/>
    </row>
    <row r="211" spans="2:14" ht="56.25" x14ac:dyDescent="0.3">
      <c r="B211" s="89" t="s">
        <v>179</v>
      </c>
      <c r="C211" s="88" t="s">
        <v>219</v>
      </c>
      <c r="D211" s="30" t="s">
        <v>13</v>
      </c>
      <c r="E211" s="20" t="s">
        <v>432</v>
      </c>
      <c r="F211" s="45">
        <v>800000</v>
      </c>
      <c r="G211" s="46"/>
      <c r="H211" s="46"/>
      <c r="I211" s="46"/>
      <c r="J211" s="46"/>
      <c r="K211" s="30">
        <v>2021</v>
      </c>
      <c r="L211" s="21" t="s">
        <v>298</v>
      </c>
      <c r="M211" s="43" t="s">
        <v>299</v>
      </c>
      <c r="N211" s="43" t="s">
        <v>300</v>
      </c>
    </row>
    <row r="212" spans="2:14" ht="168.75" x14ac:dyDescent="0.3">
      <c r="B212" s="89" t="s">
        <v>179</v>
      </c>
      <c r="C212" s="88" t="s">
        <v>219</v>
      </c>
      <c r="D212" s="30" t="s">
        <v>13</v>
      </c>
      <c r="E212" s="35" t="s">
        <v>433</v>
      </c>
      <c r="F212" s="45">
        <v>190000</v>
      </c>
      <c r="G212" s="30"/>
      <c r="H212" s="30"/>
      <c r="I212" s="30"/>
      <c r="J212" s="41" t="s">
        <v>434</v>
      </c>
      <c r="K212" s="30">
        <v>2021</v>
      </c>
      <c r="L212" s="31" t="s">
        <v>435</v>
      </c>
      <c r="M212" s="43" t="s">
        <v>299</v>
      </c>
      <c r="N212" s="43" t="s">
        <v>300</v>
      </c>
    </row>
    <row r="213" spans="2:14" ht="56.25" x14ac:dyDescent="0.3">
      <c r="B213" s="89" t="s">
        <v>179</v>
      </c>
      <c r="C213" s="88" t="s">
        <v>219</v>
      </c>
      <c r="D213" s="30" t="s">
        <v>13</v>
      </c>
      <c r="E213" s="35" t="s">
        <v>436</v>
      </c>
      <c r="F213" s="45">
        <v>100000</v>
      </c>
      <c r="G213" s="30"/>
      <c r="H213" s="30"/>
      <c r="I213" s="30"/>
      <c r="J213" s="41" t="s">
        <v>437</v>
      </c>
      <c r="K213" s="30">
        <v>2021</v>
      </c>
      <c r="L213" s="21" t="s">
        <v>438</v>
      </c>
      <c r="M213" s="43" t="s">
        <v>299</v>
      </c>
      <c r="N213" s="43" t="s">
        <v>439</v>
      </c>
    </row>
    <row r="214" spans="2:14" ht="56.25" x14ac:dyDescent="0.3">
      <c r="B214" s="89" t="s">
        <v>179</v>
      </c>
      <c r="C214" s="88" t="s">
        <v>219</v>
      </c>
      <c r="D214" s="30" t="s">
        <v>13</v>
      </c>
      <c r="E214" s="35" t="s">
        <v>440</v>
      </c>
      <c r="F214" s="45">
        <v>300000</v>
      </c>
      <c r="G214" s="30"/>
      <c r="H214" s="30"/>
      <c r="I214" s="30"/>
      <c r="J214" s="41" t="s">
        <v>441</v>
      </c>
      <c r="K214" s="30">
        <v>2020</v>
      </c>
      <c r="L214" s="21" t="s">
        <v>438</v>
      </c>
      <c r="M214" s="43" t="s">
        <v>299</v>
      </c>
      <c r="N214" s="43" t="s">
        <v>300</v>
      </c>
    </row>
    <row r="215" spans="2:14" ht="56.25" x14ac:dyDescent="0.3">
      <c r="B215" s="89" t="s">
        <v>179</v>
      </c>
      <c r="C215" s="88" t="s">
        <v>219</v>
      </c>
      <c r="D215" s="30" t="s">
        <v>13</v>
      </c>
      <c r="E215" s="35" t="s">
        <v>442</v>
      </c>
      <c r="F215" s="45">
        <v>40000</v>
      </c>
      <c r="G215" s="45">
        <v>40000</v>
      </c>
      <c r="H215" s="30"/>
      <c r="I215" s="30"/>
      <c r="J215" s="41" t="s">
        <v>443</v>
      </c>
      <c r="K215" s="30">
        <v>2022</v>
      </c>
      <c r="L215" s="21" t="s">
        <v>438</v>
      </c>
      <c r="M215" s="43" t="s">
        <v>299</v>
      </c>
      <c r="N215" s="43" t="s">
        <v>300</v>
      </c>
    </row>
    <row r="216" spans="2:14" ht="56.25" x14ac:dyDescent="0.3">
      <c r="B216" s="89" t="s">
        <v>179</v>
      </c>
      <c r="C216" s="88" t="s">
        <v>219</v>
      </c>
      <c r="D216" s="30" t="s">
        <v>13</v>
      </c>
      <c r="E216" s="35" t="s">
        <v>444</v>
      </c>
      <c r="F216" s="45">
        <v>25000</v>
      </c>
      <c r="G216" s="45">
        <v>25000</v>
      </c>
      <c r="H216" s="30"/>
      <c r="I216" s="30"/>
      <c r="J216" s="41" t="s">
        <v>445</v>
      </c>
      <c r="K216" s="30">
        <v>2020</v>
      </c>
      <c r="L216" s="21" t="s">
        <v>438</v>
      </c>
      <c r="M216" s="43" t="s">
        <v>299</v>
      </c>
      <c r="N216" s="43" t="s">
        <v>300</v>
      </c>
    </row>
    <row r="217" spans="2:14" ht="93.75" x14ac:dyDescent="0.3">
      <c r="B217" s="89" t="s">
        <v>179</v>
      </c>
      <c r="C217" s="88" t="s">
        <v>219</v>
      </c>
      <c r="D217" s="30" t="s">
        <v>13</v>
      </c>
      <c r="E217" s="35" t="s">
        <v>446</v>
      </c>
      <c r="F217" s="45">
        <v>100000</v>
      </c>
      <c r="G217" s="46"/>
      <c r="H217" s="46"/>
      <c r="I217" s="46"/>
      <c r="J217" s="20" t="s">
        <v>447</v>
      </c>
      <c r="K217" s="30">
        <v>2020</v>
      </c>
      <c r="L217" s="21" t="s">
        <v>438</v>
      </c>
      <c r="M217" s="43" t="s">
        <v>299</v>
      </c>
      <c r="N217" s="43" t="s">
        <v>300</v>
      </c>
    </row>
    <row r="218" spans="2:14" ht="56.25" x14ac:dyDescent="0.3">
      <c r="B218" s="89" t="s">
        <v>179</v>
      </c>
      <c r="C218" s="88" t="s">
        <v>219</v>
      </c>
      <c r="D218" s="30" t="s">
        <v>13</v>
      </c>
      <c r="E218" s="20" t="s">
        <v>448</v>
      </c>
      <c r="F218" s="45">
        <v>50000</v>
      </c>
      <c r="G218" s="46"/>
      <c r="H218" s="46"/>
      <c r="I218" s="46"/>
      <c r="J218" s="20" t="s">
        <v>449</v>
      </c>
      <c r="K218" s="30">
        <v>2021</v>
      </c>
      <c r="L218" s="21" t="s">
        <v>438</v>
      </c>
      <c r="M218" s="43" t="s">
        <v>299</v>
      </c>
      <c r="N218" s="43" t="s">
        <v>300</v>
      </c>
    </row>
    <row r="219" spans="2:14" ht="56.25" x14ac:dyDescent="0.3">
      <c r="B219" s="89" t="s">
        <v>179</v>
      </c>
      <c r="C219" s="88" t="s">
        <v>219</v>
      </c>
      <c r="D219" s="30" t="s">
        <v>13</v>
      </c>
      <c r="E219" s="35" t="s">
        <v>450</v>
      </c>
      <c r="F219" s="45">
        <v>50000</v>
      </c>
      <c r="G219" s="30"/>
      <c r="H219" s="30"/>
      <c r="I219" s="30"/>
      <c r="J219" s="41" t="s">
        <v>451</v>
      </c>
      <c r="K219" s="30">
        <v>2022</v>
      </c>
      <c r="L219" s="21" t="s">
        <v>438</v>
      </c>
      <c r="M219" s="43" t="s">
        <v>299</v>
      </c>
      <c r="N219" s="43" t="s">
        <v>300</v>
      </c>
    </row>
    <row r="220" spans="2:14" ht="56.25" x14ac:dyDescent="0.3">
      <c r="B220" s="89" t="s">
        <v>179</v>
      </c>
      <c r="C220" s="88" t="s">
        <v>219</v>
      </c>
      <c r="D220" s="30" t="s">
        <v>13</v>
      </c>
      <c r="E220" s="35" t="s">
        <v>452</v>
      </c>
      <c r="F220" s="45">
        <v>35000</v>
      </c>
      <c r="G220" s="30"/>
      <c r="H220" s="30"/>
      <c r="I220" s="30"/>
      <c r="J220" s="41" t="s">
        <v>453</v>
      </c>
      <c r="K220" s="30">
        <v>2023</v>
      </c>
      <c r="L220" s="21" t="s">
        <v>454</v>
      </c>
      <c r="M220" s="43" t="s">
        <v>299</v>
      </c>
      <c r="N220" s="43" t="s">
        <v>300</v>
      </c>
    </row>
    <row r="221" spans="2:14" ht="112.5" x14ac:dyDescent="0.3">
      <c r="B221" s="89" t="s">
        <v>179</v>
      </c>
      <c r="C221" s="92" t="s">
        <v>245</v>
      </c>
      <c r="D221" s="30" t="s">
        <v>30</v>
      </c>
      <c r="E221" s="35" t="s">
        <v>455</v>
      </c>
      <c r="F221" s="30">
        <v>12000</v>
      </c>
      <c r="G221" s="30">
        <v>6000</v>
      </c>
      <c r="H221" s="30"/>
      <c r="I221" s="30">
        <v>6000</v>
      </c>
      <c r="J221" s="41" t="s">
        <v>456</v>
      </c>
      <c r="K221" s="30" t="s">
        <v>457</v>
      </c>
      <c r="L221" s="31" t="s">
        <v>224</v>
      </c>
      <c r="M221" s="43" t="s">
        <v>262</v>
      </c>
      <c r="N221" s="43" t="s">
        <v>458</v>
      </c>
    </row>
    <row r="222" spans="2:14" ht="131.25" x14ac:dyDescent="0.3">
      <c r="B222" s="89" t="s">
        <v>179</v>
      </c>
      <c r="C222" s="92" t="s">
        <v>245</v>
      </c>
      <c r="D222" s="30" t="s">
        <v>13</v>
      </c>
      <c r="E222" s="35" t="s">
        <v>459</v>
      </c>
      <c r="F222" s="30">
        <v>30000</v>
      </c>
      <c r="G222" s="30">
        <v>30000</v>
      </c>
      <c r="H222" s="30"/>
      <c r="I222" s="30"/>
      <c r="J222" s="41" t="s">
        <v>460</v>
      </c>
      <c r="K222" s="30" t="s">
        <v>357</v>
      </c>
      <c r="L222" s="31" t="s">
        <v>224</v>
      </c>
      <c r="M222" s="43" t="s">
        <v>262</v>
      </c>
      <c r="N222" s="43" t="s">
        <v>367</v>
      </c>
    </row>
    <row r="223" spans="2:14" ht="56.25" x14ac:dyDescent="0.3">
      <c r="B223" s="89" t="s">
        <v>179</v>
      </c>
      <c r="C223" s="92" t="s">
        <v>245</v>
      </c>
      <c r="D223" s="30" t="s">
        <v>13</v>
      </c>
      <c r="E223" s="35" t="s">
        <v>461</v>
      </c>
      <c r="F223" s="30">
        <v>17500</v>
      </c>
      <c r="G223" s="30">
        <v>12500</v>
      </c>
      <c r="H223" s="30"/>
      <c r="I223" s="30">
        <v>5000</v>
      </c>
      <c r="J223" s="41" t="s">
        <v>462</v>
      </c>
      <c r="K223" s="30" t="s">
        <v>373</v>
      </c>
      <c r="L223" s="31" t="s">
        <v>224</v>
      </c>
      <c r="M223" s="43" t="s">
        <v>262</v>
      </c>
      <c r="N223" s="43" t="s">
        <v>458</v>
      </c>
    </row>
    <row r="224" spans="2:14" ht="75" x14ac:dyDescent="0.3">
      <c r="B224" s="89" t="s">
        <v>179</v>
      </c>
      <c r="C224" s="92" t="s">
        <v>245</v>
      </c>
      <c r="D224" s="30" t="s">
        <v>13</v>
      </c>
      <c r="E224" s="35" t="s">
        <v>463</v>
      </c>
      <c r="F224" s="30">
        <v>80000</v>
      </c>
      <c r="G224" s="30">
        <v>60000</v>
      </c>
      <c r="H224" s="30">
        <v>20000</v>
      </c>
      <c r="I224" s="30"/>
      <c r="J224" s="41" t="s">
        <v>464</v>
      </c>
      <c r="K224" s="30" t="s">
        <v>465</v>
      </c>
      <c r="L224" s="31" t="s">
        <v>466</v>
      </c>
      <c r="M224" s="43" t="s">
        <v>262</v>
      </c>
      <c r="N224" s="43" t="s">
        <v>263</v>
      </c>
    </row>
    <row r="225" spans="2:14" ht="225" x14ac:dyDescent="0.3">
      <c r="B225" s="89" t="s">
        <v>179</v>
      </c>
      <c r="C225" s="92" t="s">
        <v>245</v>
      </c>
      <c r="D225" s="30" t="s">
        <v>13</v>
      </c>
      <c r="E225" s="35" t="s">
        <v>467</v>
      </c>
      <c r="F225" s="30">
        <v>200000</v>
      </c>
      <c r="G225" s="30">
        <v>30000</v>
      </c>
      <c r="H225" s="30">
        <v>170000</v>
      </c>
      <c r="I225" s="30"/>
      <c r="J225" s="41" t="s">
        <v>468</v>
      </c>
      <c r="K225" s="30" t="s">
        <v>469</v>
      </c>
      <c r="L225" s="31" t="s">
        <v>470</v>
      </c>
      <c r="M225" s="43" t="s">
        <v>262</v>
      </c>
      <c r="N225" s="43" t="s">
        <v>263</v>
      </c>
    </row>
    <row r="226" spans="2:14" ht="56.25" x14ac:dyDescent="0.3">
      <c r="B226" s="89" t="s">
        <v>179</v>
      </c>
      <c r="C226" s="92" t="s">
        <v>245</v>
      </c>
      <c r="D226" s="30" t="s">
        <v>13</v>
      </c>
      <c r="E226" s="35" t="s">
        <v>471</v>
      </c>
      <c r="F226" s="30">
        <v>100000</v>
      </c>
      <c r="G226" s="30">
        <v>30000</v>
      </c>
      <c r="H226" s="30"/>
      <c r="I226" s="30">
        <v>70000</v>
      </c>
      <c r="J226" s="41" t="s">
        <v>472</v>
      </c>
      <c r="K226" s="30" t="s">
        <v>354</v>
      </c>
      <c r="L226" s="31" t="s">
        <v>44</v>
      </c>
      <c r="M226" s="43" t="s">
        <v>262</v>
      </c>
      <c r="N226" s="43" t="s">
        <v>458</v>
      </c>
    </row>
    <row r="227" spans="2:14" ht="56.25" x14ac:dyDescent="0.3">
      <c r="B227" s="89" t="s">
        <v>179</v>
      </c>
      <c r="C227" s="92" t="s">
        <v>245</v>
      </c>
      <c r="D227" s="30" t="s">
        <v>30</v>
      </c>
      <c r="E227" s="35" t="s">
        <v>473</v>
      </c>
      <c r="F227" s="30">
        <v>10000</v>
      </c>
      <c r="G227" s="30">
        <v>10000</v>
      </c>
      <c r="H227" s="30"/>
      <c r="I227" s="30"/>
      <c r="J227" s="41" t="s">
        <v>474</v>
      </c>
      <c r="K227" s="30"/>
      <c r="L227" s="31" t="s">
        <v>475</v>
      </c>
      <c r="M227" s="43" t="s">
        <v>262</v>
      </c>
      <c r="N227" s="43" t="s">
        <v>367</v>
      </c>
    </row>
    <row r="228" spans="2:14" ht="56.25" x14ac:dyDescent="0.3">
      <c r="B228" s="89" t="s">
        <v>179</v>
      </c>
      <c r="C228" s="92" t="s">
        <v>245</v>
      </c>
      <c r="D228" s="30" t="s">
        <v>30</v>
      </c>
      <c r="E228" s="35" t="s">
        <v>476</v>
      </c>
      <c r="F228" s="30">
        <v>25000</v>
      </c>
      <c r="G228" s="30">
        <v>25000</v>
      </c>
      <c r="H228" s="30"/>
      <c r="I228" s="30"/>
      <c r="J228" s="41" t="s">
        <v>477</v>
      </c>
      <c r="K228" s="30" t="s">
        <v>373</v>
      </c>
      <c r="L228" s="31" t="s">
        <v>60</v>
      </c>
      <c r="M228" s="43" t="s">
        <v>262</v>
      </c>
      <c r="N228" s="43" t="s">
        <v>263</v>
      </c>
    </row>
    <row r="229" spans="2:14" ht="56.25" x14ac:dyDescent="0.3">
      <c r="B229" s="89" t="s">
        <v>179</v>
      </c>
      <c r="C229" s="92" t="s">
        <v>245</v>
      </c>
      <c r="D229" s="30" t="s">
        <v>30</v>
      </c>
      <c r="E229" s="35" t="s">
        <v>478</v>
      </c>
      <c r="F229" s="45">
        <v>3000</v>
      </c>
      <c r="G229" s="30"/>
      <c r="H229" s="30"/>
      <c r="I229" s="30"/>
      <c r="J229" s="41"/>
      <c r="K229" s="30">
        <v>2018</v>
      </c>
      <c r="L229" s="31" t="s">
        <v>284</v>
      </c>
      <c r="M229" s="43" t="s">
        <v>271</v>
      </c>
      <c r="N229" s="48"/>
    </row>
    <row r="230" spans="2:14" ht="56.25" x14ac:dyDescent="0.3">
      <c r="B230" s="89" t="s">
        <v>179</v>
      </c>
      <c r="C230" s="92" t="s">
        <v>245</v>
      </c>
      <c r="D230" s="30" t="s">
        <v>30</v>
      </c>
      <c r="E230" s="35" t="s">
        <v>479</v>
      </c>
      <c r="F230" s="45">
        <v>3500</v>
      </c>
      <c r="G230" s="30"/>
      <c r="H230" s="30"/>
      <c r="I230" s="30"/>
      <c r="J230" s="41"/>
      <c r="K230" s="30" t="s">
        <v>319</v>
      </c>
      <c r="L230" s="31" t="s">
        <v>284</v>
      </c>
      <c r="M230" s="43" t="s">
        <v>271</v>
      </c>
      <c r="N230" s="48"/>
    </row>
    <row r="231" spans="2:14" ht="56.25" x14ac:dyDescent="0.3">
      <c r="B231" s="89" t="s">
        <v>179</v>
      </c>
      <c r="C231" s="92" t="s">
        <v>245</v>
      </c>
      <c r="D231" s="30" t="s">
        <v>30</v>
      </c>
      <c r="E231" s="35" t="s">
        <v>480</v>
      </c>
      <c r="F231" s="30">
        <v>0</v>
      </c>
      <c r="G231" s="30"/>
      <c r="H231" s="30"/>
      <c r="I231" s="30"/>
      <c r="J231" s="41"/>
      <c r="K231" s="30">
        <v>2017</v>
      </c>
      <c r="L231" s="31" t="s">
        <v>481</v>
      </c>
      <c r="M231" s="43" t="s">
        <v>271</v>
      </c>
      <c r="N231" s="48"/>
    </row>
    <row r="232" spans="2:14" ht="56.25" x14ac:dyDescent="0.3">
      <c r="B232" s="89" t="s">
        <v>179</v>
      </c>
      <c r="C232" s="92" t="s">
        <v>245</v>
      </c>
      <c r="D232" s="30" t="s">
        <v>30</v>
      </c>
      <c r="E232" s="35" t="s">
        <v>482</v>
      </c>
      <c r="F232" s="45">
        <v>2000</v>
      </c>
      <c r="G232" s="30"/>
      <c r="H232" s="30"/>
      <c r="I232" s="30"/>
      <c r="J232" s="41"/>
      <c r="K232" s="30" t="s">
        <v>392</v>
      </c>
      <c r="L232" s="31" t="s">
        <v>277</v>
      </c>
      <c r="M232" s="43" t="s">
        <v>271</v>
      </c>
      <c r="N232" s="48"/>
    </row>
    <row r="233" spans="2:14" ht="56.25" x14ac:dyDescent="0.3">
      <c r="B233" s="89" t="s">
        <v>179</v>
      </c>
      <c r="C233" s="92" t="s">
        <v>245</v>
      </c>
      <c r="D233" s="30" t="s">
        <v>30</v>
      </c>
      <c r="E233" s="35" t="s">
        <v>483</v>
      </c>
      <c r="F233" s="30">
        <v>0</v>
      </c>
      <c r="G233" s="30"/>
      <c r="H233" s="30"/>
      <c r="I233" s="30"/>
      <c r="J233" s="41"/>
      <c r="K233" s="30" t="s">
        <v>392</v>
      </c>
      <c r="L233" s="31" t="s">
        <v>113</v>
      </c>
      <c r="M233" s="43" t="s">
        <v>271</v>
      </c>
      <c r="N233" s="48"/>
    </row>
    <row r="234" spans="2:14" ht="56.25" x14ac:dyDescent="0.3">
      <c r="B234" s="89" t="s">
        <v>179</v>
      </c>
      <c r="C234" s="92" t="s">
        <v>245</v>
      </c>
      <c r="D234" s="30" t="s">
        <v>30</v>
      </c>
      <c r="E234" s="35" t="s">
        <v>484</v>
      </c>
      <c r="F234" s="45">
        <v>3500</v>
      </c>
      <c r="G234" s="30"/>
      <c r="H234" s="30"/>
      <c r="I234" s="30"/>
      <c r="J234" s="41"/>
      <c r="K234" s="30" t="s">
        <v>269</v>
      </c>
      <c r="L234" s="31" t="s">
        <v>485</v>
      </c>
      <c r="M234" s="43" t="s">
        <v>271</v>
      </c>
      <c r="N234" s="48"/>
    </row>
    <row r="235" spans="2:14" ht="112.5" x14ac:dyDescent="0.3">
      <c r="B235" s="89" t="s">
        <v>179</v>
      </c>
      <c r="C235" s="92" t="s">
        <v>245</v>
      </c>
      <c r="D235" s="30" t="s">
        <v>30</v>
      </c>
      <c r="E235" s="35" t="s">
        <v>486</v>
      </c>
      <c r="F235" s="30">
        <v>2000</v>
      </c>
      <c r="G235" s="30"/>
      <c r="H235" s="30"/>
      <c r="I235" s="30"/>
      <c r="J235" s="41"/>
      <c r="K235" s="30">
        <v>2018</v>
      </c>
      <c r="L235" s="31" t="s">
        <v>284</v>
      </c>
      <c r="M235" s="43" t="s">
        <v>271</v>
      </c>
      <c r="N235" s="48"/>
    </row>
    <row r="236" spans="2:14" ht="56.25" x14ac:dyDescent="0.3">
      <c r="B236" s="89" t="s">
        <v>179</v>
      </c>
      <c r="C236" s="92" t="s">
        <v>245</v>
      </c>
      <c r="D236" s="30" t="s">
        <v>30</v>
      </c>
      <c r="E236" s="35" t="s">
        <v>487</v>
      </c>
      <c r="F236" s="45">
        <v>2450</v>
      </c>
      <c r="G236" s="30"/>
      <c r="H236" s="30"/>
      <c r="I236" s="30"/>
      <c r="J236" s="41"/>
      <c r="K236" s="30" t="s">
        <v>269</v>
      </c>
      <c r="L236" s="31" t="s">
        <v>488</v>
      </c>
      <c r="M236" s="43" t="s">
        <v>271</v>
      </c>
      <c r="N236" s="48"/>
    </row>
    <row r="237" spans="2:14" ht="56.25" x14ac:dyDescent="0.3">
      <c r="B237" s="89" t="s">
        <v>179</v>
      </c>
      <c r="C237" s="92" t="s">
        <v>245</v>
      </c>
      <c r="D237" s="30" t="s">
        <v>30</v>
      </c>
      <c r="E237" s="35" t="s">
        <v>489</v>
      </c>
      <c r="F237" s="30">
        <v>2000</v>
      </c>
      <c r="G237" s="30"/>
      <c r="H237" s="30"/>
      <c r="I237" s="30"/>
      <c r="J237" s="41" t="s">
        <v>490</v>
      </c>
      <c r="K237" s="30" t="s">
        <v>319</v>
      </c>
      <c r="L237" s="31" t="s">
        <v>284</v>
      </c>
      <c r="M237" s="43" t="s">
        <v>271</v>
      </c>
      <c r="N237" s="48"/>
    </row>
    <row r="238" spans="2:14" ht="75" x14ac:dyDescent="0.3">
      <c r="B238" s="89" t="s">
        <v>179</v>
      </c>
      <c r="C238" s="92" t="s">
        <v>245</v>
      </c>
      <c r="D238" s="30" t="s">
        <v>13</v>
      </c>
      <c r="E238" s="35" t="s">
        <v>491</v>
      </c>
      <c r="F238" s="45">
        <v>2400000</v>
      </c>
      <c r="G238" s="30"/>
      <c r="H238" s="30"/>
      <c r="I238" s="30"/>
      <c r="J238" s="41"/>
      <c r="K238" s="30" t="s">
        <v>492</v>
      </c>
      <c r="L238" s="31" t="s">
        <v>493</v>
      </c>
      <c r="M238" s="43" t="s">
        <v>271</v>
      </c>
      <c r="N238" s="48"/>
    </row>
    <row r="239" spans="2:14" ht="56.25" x14ac:dyDescent="0.3">
      <c r="B239" s="89" t="s">
        <v>179</v>
      </c>
      <c r="C239" s="92" t="s">
        <v>245</v>
      </c>
      <c r="D239" s="30" t="s">
        <v>13</v>
      </c>
      <c r="E239" s="35" t="s">
        <v>494</v>
      </c>
      <c r="F239" s="45">
        <v>40000</v>
      </c>
      <c r="G239" s="45">
        <v>40000</v>
      </c>
      <c r="H239" s="30"/>
      <c r="I239" s="30"/>
      <c r="J239" s="41"/>
      <c r="K239" s="30" t="s">
        <v>495</v>
      </c>
      <c r="L239" s="31" t="s">
        <v>277</v>
      </c>
      <c r="M239" s="43" t="s">
        <v>271</v>
      </c>
      <c r="N239" s="48"/>
    </row>
    <row r="240" spans="2:14" ht="56.25" x14ac:dyDescent="0.3">
      <c r="B240" s="89" t="s">
        <v>179</v>
      </c>
      <c r="C240" s="92" t="s">
        <v>245</v>
      </c>
      <c r="D240" s="30" t="s">
        <v>13</v>
      </c>
      <c r="E240" s="35" t="s">
        <v>496</v>
      </c>
      <c r="F240" s="45">
        <v>300000</v>
      </c>
      <c r="G240" s="45">
        <v>300000</v>
      </c>
      <c r="H240" s="30"/>
      <c r="I240" s="30"/>
      <c r="J240" s="41"/>
      <c r="K240" s="30" t="s">
        <v>364</v>
      </c>
      <c r="L240" s="31" t="s">
        <v>277</v>
      </c>
      <c r="M240" s="43" t="s">
        <v>271</v>
      </c>
      <c r="N240" s="48"/>
    </row>
    <row r="241" spans="2:14" ht="56.25" x14ac:dyDescent="0.3">
      <c r="B241" s="89" t="s">
        <v>179</v>
      </c>
      <c r="C241" s="92" t="s">
        <v>245</v>
      </c>
      <c r="D241" s="30" t="s">
        <v>30</v>
      </c>
      <c r="E241" s="35" t="s">
        <v>497</v>
      </c>
      <c r="F241" s="30"/>
      <c r="G241" s="30"/>
      <c r="H241" s="30"/>
      <c r="I241" s="30"/>
      <c r="J241" s="41" t="s">
        <v>498</v>
      </c>
      <c r="K241" s="30" t="s">
        <v>269</v>
      </c>
      <c r="L241" s="31" t="s">
        <v>499</v>
      </c>
      <c r="M241" s="43" t="s">
        <v>271</v>
      </c>
      <c r="N241" s="48"/>
    </row>
    <row r="242" spans="2:14" ht="56.25" x14ac:dyDescent="0.3">
      <c r="B242" s="89" t="s">
        <v>179</v>
      </c>
      <c r="C242" s="92" t="s">
        <v>245</v>
      </c>
      <c r="D242" s="30" t="s">
        <v>13</v>
      </c>
      <c r="E242" s="35" t="s">
        <v>500</v>
      </c>
      <c r="F242" s="45">
        <v>5000</v>
      </c>
      <c r="G242" s="45">
        <v>5000</v>
      </c>
      <c r="H242" s="30"/>
      <c r="I242" s="30"/>
      <c r="J242" s="41" t="s">
        <v>501</v>
      </c>
      <c r="K242" s="30" t="s">
        <v>293</v>
      </c>
      <c r="L242" s="31" t="s">
        <v>288</v>
      </c>
      <c r="M242" s="43" t="s">
        <v>23</v>
      </c>
      <c r="N242" s="48"/>
    </row>
    <row r="243" spans="2:14" ht="56.25" x14ac:dyDescent="0.3">
      <c r="B243" s="89" t="s">
        <v>179</v>
      </c>
      <c r="C243" s="92" t="s">
        <v>245</v>
      </c>
      <c r="D243" s="30" t="s">
        <v>13</v>
      </c>
      <c r="E243" s="35" t="s">
        <v>502</v>
      </c>
      <c r="F243" s="45">
        <v>22000</v>
      </c>
      <c r="G243" s="45">
        <v>22000</v>
      </c>
      <c r="H243" s="30"/>
      <c r="I243" s="30"/>
      <c r="J243" s="41"/>
      <c r="K243" s="30" t="s">
        <v>322</v>
      </c>
      <c r="L243" s="31" t="s">
        <v>288</v>
      </c>
      <c r="M243" s="43" t="s">
        <v>23</v>
      </c>
      <c r="N243" s="48"/>
    </row>
    <row r="244" spans="2:14" ht="56.25" x14ac:dyDescent="0.3">
      <c r="B244" s="89" t="s">
        <v>179</v>
      </c>
      <c r="C244" s="92" t="s">
        <v>245</v>
      </c>
      <c r="D244" s="30" t="s">
        <v>13</v>
      </c>
      <c r="E244" s="35" t="s">
        <v>503</v>
      </c>
      <c r="F244" s="45">
        <v>1500000</v>
      </c>
      <c r="G244" s="30"/>
      <c r="H244" s="30"/>
      <c r="I244" s="30"/>
      <c r="J244" s="41" t="s">
        <v>504</v>
      </c>
      <c r="K244" s="30">
        <v>2022</v>
      </c>
      <c r="L244" s="31" t="s">
        <v>288</v>
      </c>
      <c r="M244" s="43" t="s">
        <v>23</v>
      </c>
      <c r="N244" s="48"/>
    </row>
    <row r="245" spans="2:14" ht="56.25" x14ac:dyDescent="0.3">
      <c r="B245" s="89" t="s">
        <v>179</v>
      </c>
      <c r="C245" s="92" t="s">
        <v>245</v>
      </c>
      <c r="D245" s="30" t="s">
        <v>13</v>
      </c>
      <c r="E245" s="35" t="s">
        <v>505</v>
      </c>
      <c r="F245" s="45">
        <v>100000</v>
      </c>
      <c r="G245" s="30"/>
      <c r="H245" s="30"/>
      <c r="I245" s="30"/>
      <c r="J245" s="41" t="s">
        <v>506</v>
      </c>
      <c r="K245" s="30">
        <v>2022</v>
      </c>
      <c r="L245" s="31" t="s">
        <v>288</v>
      </c>
      <c r="M245" s="43" t="s">
        <v>23</v>
      </c>
      <c r="N245" s="48"/>
    </row>
    <row r="246" spans="2:14" ht="131.25" x14ac:dyDescent="0.3">
      <c r="B246" s="89" t="s">
        <v>179</v>
      </c>
      <c r="C246" s="92" t="s">
        <v>245</v>
      </c>
      <c r="D246" s="30" t="s">
        <v>13</v>
      </c>
      <c r="E246" s="35" t="s">
        <v>507</v>
      </c>
      <c r="F246" s="45">
        <v>1500000</v>
      </c>
      <c r="G246" s="30"/>
      <c r="H246" s="30"/>
      <c r="I246" s="30"/>
      <c r="J246" s="41" t="s">
        <v>508</v>
      </c>
      <c r="K246" s="30">
        <v>2023</v>
      </c>
      <c r="L246" s="31" t="s">
        <v>288</v>
      </c>
      <c r="M246" s="43" t="s">
        <v>23</v>
      </c>
      <c r="N246" s="48"/>
    </row>
    <row r="247" spans="2:14" ht="56.25" x14ac:dyDescent="0.3">
      <c r="B247" s="89" t="s">
        <v>179</v>
      </c>
      <c r="C247" s="92" t="s">
        <v>245</v>
      </c>
      <c r="D247" s="30" t="s">
        <v>13</v>
      </c>
      <c r="E247" s="35" t="s">
        <v>509</v>
      </c>
      <c r="F247" s="45">
        <v>25000</v>
      </c>
      <c r="G247" s="45">
        <v>10000</v>
      </c>
      <c r="H247" s="45">
        <v>15000</v>
      </c>
      <c r="I247" s="30"/>
      <c r="J247" s="41" t="s">
        <v>510</v>
      </c>
      <c r="K247" s="30" t="s">
        <v>511</v>
      </c>
      <c r="L247" s="31" t="s">
        <v>288</v>
      </c>
      <c r="M247" s="43" t="s">
        <v>23</v>
      </c>
      <c r="N247" s="48"/>
    </row>
    <row r="248" spans="2:14" ht="75" x14ac:dyDescent="0.3">
      <c r="B248" s="89" t="s">
        <v>179</v>
      </c>
      <c r="C248" s="92" t="s">
        <v>245</v>
      </c>
      <c r="D248" s="30" t="s">
        <v>13</v>
      </c>
      <c r="E248" s="35" t="s">
        <v>512</v>
      </c>
      <c r="F248" s="45">
        <v>50000</v>
      </c>
      <c r="G248" s="30"/>
      <c r="H248" s="30"/>
      <c r="I248" s="30"/>
      <c r="J248" s="41" t="s">
        <v>513</v>
      </c>
      <c r="K248" s="30">
        <v>2023</v>
      </c>
      <c r="L248" s="21" t="s">
        <v>435</v>
      </c>
      <c r="M248" s="43" t="s">
        <v>299</v>
      </c>
      <c r="N248" s="43" t="s">
        <v>300</v>
      </c>
    </row>
    <row r="249" spans="2:14" ht="56.25" x14ac:dyDescent="0.3">
      <c r="B249" s="89" t="s">
        <v>179</v>
      </c>
      <c r="C249" s="92" t="s">
        <v>245</v>
      </c>
      <c r="D249" s="30" t="s">
        <v>13</v>
      </c>
      <c r="E249" s="35" t="s">
        <v>514</v>
      </c>
      <c r="F249" s="45">
        <v>15000</v>
      </c>
      <c r="G249" s="45">
        <v>15000</v>
      </c>
      <c r="H249" s="30"/>
      <c r="I249" s="30"/>
      <c r="J249" s="41" t="s">
        <v>515</v>
      </c>
      <c r="K249" s="30">
        <v>2025</v>
      </c>
      <c r="L249" s="21" t="s">
        <v>435</v>
      </c>
      <c r="M249" s="43" t="s">
        <v>299</v>
      </c>
      <c r="N249" s="43" t="s">
        <v>439</v>
      </c>
    </row>
    <row r="250" spans="2:14" ht="75" x14ac:dyDescent="0.3">
      <c r="B250" s="89" t="s">
        <v>179</v>
      </c>
      <c r="C250" s="92" t="s">
        <v>245</v>
      </c>
      <c r="D250" s="30" t="s">
        <v>13</v>
      </c>
      <c r="E250" s="35" t="s">
        <v>516</v>
      </c>
      <c r="F250" s="45">
        <v>440000</v>
      </c>
      <c r="G250" s="30"/>
      <c r="H250" s="30"/>
      <c r="I250" s="30"/>
      <c r="J250" s="41" t="s">
        <v>517</v>
      </c>
      <c r="K250" s="30">
        <v>2021</v>
      </c>
      <c r="L250" s="31" t="s">
        <v>438</v>
      </c>
      <c r="M250" s="43" t="s">
        <v>299</v>
      </c>
      <c r="N250" s="43" t="s">
        <v>439</v>
      </c>
    </row>
    <row r="251" spans="2:14" ht="112.5" x14ac:dyDescent="0.3">
      <c r="B251" s="89" t="s">
        <v>179</v>
      </c>
      <c r="C251" s="92" t="s">
        <v>245</v>
      </c>
      <c r="D251" s="30" t="s">
        <v>13</v>
      </c>
      <c r="E251" s="35" t="s">
        <v>518</v>
      </c>
      <c r="F251" s="45">
        <v>248000</v>
      </c>
      <c r="G251" s="30"/>
      <c r="H251" s="30"/>
      <c r="I251" s="30"/>
      <c r="J251" s="41" t="s">
        <v>519</v>
      </c>
      <c r="K251" s="30">
        <v>2020</v>
      </c>
      <c r="L251" s="31" t="s">
        <v>438</v>
      </c>
      <c r="M251" s="43" t="s">
        <v>299</v>
      </c>
      <c r="N251" s="43" t="s">
        <v>300</v>
      </c>
    </row>
    <row r="252" spans="2:14" ht="56.25" x14ac:dyDescent="0.3">
      <c r="B252" s="89" t="s">
        <v>179</v>
      </c>
      <c r="C252" s="92" t="s">
        <v>245</v>
      </c>
      <c r="D252" s="30" t="s">
        <v>13</v>
      </c>
      <c r="E252" s="35" t="s">
        <v>520</v>
      </c>
      <c r="F252" s="45">
        <v>30000</v>
      </c>
      <c r="G252" s="30"/>
      <c r="H252" s="30"/>
      <c r="I252" s="30"/>
      <c r="J252" s="41" t="s">
        <v>521</v>
      </c>
      <c r="K252" s="30">
        <v>2020</v>
      </c>
      <c r="L252" s="31" t="s">
        <v>438</v>
      </c>
      <c r="M252" s="43" t="s">
        <v>299</v>
      </c>
      <c r="N252" s="43" t="s">
        <v>300</v>
      </c>
    </row>
    <row r="253" spans="2:14" ht="75" x14ac:dyDescent="0.3">
      <c r="B253" s="89" t="s">
        <v>179</v>
      </c>
      <c r="C253" s="92" t="s">
        <v>245</v>
      </c>
      <c r="D253" s="30" t="s">
        <v>13</v>
      </c>
      <c r="E253" s="35" t="s">
        <v>522</v>
      </c>
      <c r="F253" s="45">
        <v>650000</v>
      </c>
      <c r="G253" s="30"/>
      <c r="H253" s="30"/>
      <c r="I253" s="30"/>
      <c r="J253" s="41" t="s">
        <v>523</v>
      </c>
      <c r="K253" s="30">
        <v>2021</v>
      </c>
      <c r="L253" s="31" t="s">
        <v>438</v>
      </c>
      <c r="M253" s="43" t="s">
        <v>299</v>
      </c>
      <c r="N253" s="43" t="s">
        <v>300</v>
      </c>
    </row>
    <row r="254" spans="2:14" ht="56.25" x14ac:dyDescent="0.3">
      <c r="B254" s="89" t="s">
        <v>179</v>
      </c>
      <c r="C254" s="92" t="s">
        <v>245</v>
      </c>
      <c r="D254" s="30" t="s">
        <v>13</v>
      </c>
      <c r="E254" s="35" t="s">
        <v>524</v>
      </c>
      <c r="F254" s="45">
        <v>60000</v>
      </c>
      <c r="G254" s="30"/>
      <c r="H254" s="30"/>
      <c r="I254" s="30"/>
      <c r="J254" s="41" t="s">
        <v>525</v>
      </c>
      <c r="K254" s="30">
        <v>2020</v>
      </c>
      <c r="L254" s="31" t="s">
        <v>438</v>
      </c>
      <c r="M254" s="43" t="s">
        <v>299</v>
      </c>
      <c r="N254" s="43" t="s">
        <v>300</v>
      </c>
    </row>
    <row r="255" spans="2:14" ht="56.25" x14ac:dyDescent="0.3">
      <c r="B255" s="89" t="s">
        <v>179</v>
      </c>
      <c r="C255" s="92" t="s">
        <v>245</v>
      </c>
      <c r="D255" s="30" t="s">
        <v>13</v>
      </c>
      <c r="E255" s="35" t="s">
        <v>526</v>
      </c>
      <c r="F255" s="45">
        <v>200000</v>
      </c>
      <c r="G255" s="30"/>
      <c r="H255" s="30"/>
      <c r="I255" s="30"/>
      <c r="J255" s="41" t="s">
        <v>527</v>
      </c>
      <c r="K255" s="30">
        <v>2022</v>
      </c>
      <c r="L255" s="31" t="s">
        <v>438</v>
      </c>
      <c r="M255" s="43" t="s">
        <v>299</v>
      </c>
      <c r="N255" s="43" t="s">
        <v>300</v>
      </c>
    </row>
    <row r="256" spans="2:14" ht="56.25" x14ac:dyDescent="0.3">
      <c r="B256" s="93" t="s">
        <v>528</v>
      </c>
      <c r="C256" s="88" t="s">
        <v>529</v>
      </c>
      <c r="D256" s="11" t="s">
        <v>30</v>
      </c>
      <c r="E256" s="47" t="s">
        <v>530</v>
      </c>
      <c r="F256" s="30">
        <v>2500</v>
      </c>
      <c r="G256" s="30">
        <v>2500</v>
      </c>
      <c r="H256" s="30"/>
      <c r="I256" s="30"/>
      <c r="J256" s="21" t="s">
        <v>531</v>
      </c>
      <c r="K256" s="30" t="s">
        <v>469</v>
      </c>
      <c r="L256" s="31" t="s">
        <v>532</v>
      </c>
      <c r="M256" s="48"/>
      <c r="N256" s="48"/>
    </row>
    <row r="257" spans="2:14" ht="75" x14ac:dyDescent="0.3">
      <c r="B257" s="93" t="s">
        <v>528</v>
      </c>
      <c r="C257" s="88" t="s">
        <v>529</v>
      </c>
      <c r="D257" s="11" t="s">
        <v>30</v>
      </c>
      <c r="E257" s="47" t="s">
        <v>533</v>
      </c>
      <c r="F257" s="30">
        <v>3000</v>
      </c>
      <c r="G257" s="30">
        <v>2000</v>
      </c>
      <c r="H257" s="30">
        <v>1000</v>
      </c>
      <c r="I257" s="11" t="s">
        <v>534</v>
      </c>
      <c r="J257" s="21" t="s">
        <v>535</v>
      </c>
      <c r="K257" s="30" t="s">
        <v>469</v>
      </c>
      <c r="L257" s="31" t="s">
        <v>532</v>
      </c>
      <c r="M257" s="48"/>
      <c r="N257" s="48"/>
    </row>
    <row r="258" spans="2:14" ht="112.5" x14ac:dyDescent="0.3">
      <c r="B258" s="93" t="s">
        <v>528</v>
      </c>
      <c r="C258" s="88" t="s">
        <v>529</v>
      </c>
      <c r="D258" s="11" t="s">
        <v>30</v>
      </c>
      <c r="E258" s="47" t="s">
        <v>536</v>
      </c>
      <c r="F258" s="49" t="s">
        <v>537</v>
      </c>
      <c r="G258" s="30"/>
      <c r="H258" s="30"/>
      <c r="I258" s="30"/>
      <c r="J258" s="21" t="s">
        <v>538</v>
      </c>
      <c r="K258" s="30" t="s">
        <v>469</v>
      </c>
      <c r="L258" s="31" t="s">
        <v>539</v>
      </c>
      <c r="M258" s="48"/>
      <c r="N258" s="48"/>
    </row>
    <row r="259" spans="2:14" ht="150" x14ac:dyDescent="0.3">
      <c r="B259" s="93" t="s">
        <v>528</v>
      </c>
      <c r="C259" s="88" t="s">
        <v>529</v>
      </c>
      <c r="D259" s="11" t="s">
        <v>30</v>
      </c>
      <c r="E259" s="47" t="s">
        <v>540</v>
      </c>
      <c r="F259" s="49">
        <v>500000</v>
      </c>
      <c r="G259" s="30"/>
      <c r="H259" s="30"/>
      <c r="I259" s="11" t="s">
        <v>541</v>
      </c>
      <c r="J259" s="21" t="s">
        <v>542</v>
      </c>
      <c r="K259" s="30" t="s">
        <v>543</v>
      </c>
      <c r="L259" s="21" t="s">
        <v>544</v>
      </c>
      <c r="M259" s="15" t="s">
        <v>545</v>
      </c>
      <c r="N259" s="48"/>
    </row>
    <row r="260" spans="2:14" ht="56.25" x14ac:dyDescent="0.3">
      <c r="B260" s="93" t="s">
        <v>528</v>
      </c>
      <c r="C260" s="88" t="s">
        <v>529</v>
      </c>
      <c r="D260" s="11" t="s">
        <v>13</v>
      </c>
      <c r="E260" s="50" t="s">
        <v>546</v>
      </c>
      <c r="F260" s="50">
        <v>20000</v>
      </c>
      <c r="G260" s="50"/>
      <c r="H260" s="50"/>
      <c r="I260" s="50" t="s">
        <v>547</v>
      </c>
      <c r="J260" s="21" t="s">
        <v>548</v>
      </c>
      <c r="K260" s="30" t="s">
        <v>543</v>
      </c>
      <c r="L260" s="21"/>
      <c r="M260" s="15" t="s">
        <v>545</v>
      </c>
      <c r="N260" s="48"/>
    </row>
    <row r="261" spans="2:14" ht="93.75" customHeight="1" x14ac:dyDescent="0.3">
      <c r="B261" s="93" t="s">
        <v>528</v>
      </c>
      <c r="C261" s="88" t="s">
        <v>529</v>
      </c>
      <c r="D261" s="11" t="s">
        <v>13</v>
      </c>
      <c r="E261" s="51" t="s">
        <v>549</v>
      </c>
      <c r="F261" s="50">
        <v>20000</v>
      </c>
      <c r="G261" s="50"/>
      <c r="H261" s="50"/>
      <c r="I261" s="50" t="s">
        <v>550</v>
      </c>
      <c r="J261" s="21" t="s">
        <v>551</v>
      </c>
      <c r="K261" s="30" t="s">
        <v>552</v>
      </c>
      <c r="L261" s="21" t="s">
        <v>553</v>
      </c>
      <c r="M261" s="15" t="s">
        <v>545</v>
      </c>
      <c r="N261" s="48"/>
    </row>
    <row r="262" spans="2:14" ht="93.75" customHeight="1" x14ac:dyDescent="0.3">
      <c r="B262" s="93" t="s">
        <v>528</v>
      </c>
      <c r="C262" s="88" t="s">
        <v>529</v>
      </c>
      <c r="D262" s="11" t="s">
        <v>13</v>
      </c>
      <c r="E262" s="52" t="s">
        <v>554</v>
      </c>
      <c r="F262" s="50">
        <v>130000</v>
      </c>
      <c r="G262" s="50">
        <v>130000</v>
      </c>
      <c r="H262" s="50"/>
      <c r="I262" s="50"/>
      <c r="J262" s="52" t="s">
        <v>555</v>
      </c>
      <c r="K262" s="30">
        <v>2021</v>
      </c>
      <c r="L262" s="21" t="s">
        <v>188</v>
      </c>
      <c r="M262" s="15" t="s">
        <v>299</v>
      </c>
      <c r="N262" s="48"/>
    </row>
    <row r="263" spans="2:14" ht="93.75" customHeight="1" x14ac:dyDescent="0.3">
      <c r="B263" s="93" t="s">
        <v>528</v>
      </c>
      <c r="C263" s="88" t="s">
        <v>529</v>
      </c>
      <c r="D263" s="11" t="s">
        <v>13</v>
      </c>
      <c r="E263" s="52" t="s">
        <v>556</v>
      </c>
      <c r="F263" s="50">
        <v>45000</v>
      </c>
      <c r="G263" s="50">
        <v>45000</v>
      </c>
      <c r="H263" s="50"/>
      <c r="I263" s="50"/>
      <c r="J263" s="52" t="s">
        <v>557</v>
      </c>
      <c r="K263" s="30">
        <v>2022</v>
      </c>
      <c r="L263" s="21" t="s">
        <v>188</v>
      </c>
      <c r="M263" s="15" t="s">
        <v>299</v>
      </c>
      <c r="N263" s="48"/>
    </row>
    <row r="264" spans="2:14" ht="55.5" customHeight="1" x14ac:dyDescent="0.3">
      <c r="B264" s="93" t="s">
        <v>528</v>
      </c>
      <c r="C264" s="88" t="s">
        <v>529</v>
      </c>
      <c r="D264" s="30" t="s">
        <v>13</v>
      </c>
      <c r="E264" s="46" t="s">
        <v>558</v>
      </c>
      <c r="F264" s="30">
        <v>50000</v>
      </c>
      <c r="G264" s="30"/>
      <c r="H264" s="30"/>
      <c r="I264" s="30"/>
      <c r="J264" s="53" t="s">
        <v>559</v>
      </c>
      <c r="K264" s="30">
        <v>2021</v>
      </c>
      <c r="L264" s="53" t="s">
        <v>553</v>
      </c>
      <c r="M264" s="48" t="s">
        <v>23</v>
      </c>
      <c r="N264" s="48"/>
    </row>
    <row r="265" spans="2:14" ht="56.25" x14ac:dyDescent="0.3">
      <c r="B265" s="93" t="s">
        <v>528</v>
      </c>
      <c r="C265" s="88" t="s">
        <v>560</v>
      </c>
      <c r="D265" s="11" t="s">
        <v>30</v>
      </c>
      <c r="E265" s="47" t="s">
        <v>561</v>
      </c>
      <c r="F265" s="11" t="s">
        <v>562</v>
      </c>
      <c r="G265" s="30"/>
      <c r="H265" s="30"/>
      <c r="I265" s="30"/>
      <c r="J265" s="21" t="s">
        <v>563</v>
      </c>
      <c r="K265" s="30" t="s">
        <v>183</v>
      </c>
      <c r="L265" s="31" t="s">
        <v>564</v>
      </c>
      <c r="M265" s="48"/>
      <c r="N265" s="48"/>
    </row>
    <row r="266" spans="2:14" ht="56.25" x14ac:dyDescent="0.3">
      <c r="B266" s="93" t="s">
        <v>528</v>
      </c>
      <c r="C266" s="88" t="s">
        <v>560</v>
      </c>
      <c r="D266" s="11" t="s">
        <v>13</v>
      </c>
      <c r="E266" s="47" t="s">
        <v>565</v>
      </c>
      <c r="F266" s="11">
        <v>50000</v>
      </c>
      <c r="G266" s="30"/>
      <c r="H266" s="30"/>
      <c r="I266" s="30" t="s">
        <v>566</v>
      </c>
      <c r="J266" s="21" t="s">
        <v>567</v>
      </c>
      <c r="K266" s="30" t="s">
        <v>568</v>
      </c>
      <c r="L266" s="31"/>
      <c r="M266" s="15" t="s">
        <v>545</v>
      </c>
      <c r="N266" s="48"/>
    </row>
    <row r="267" spans="2:14" ht="37.5" x14ac:dyDescent="0.3">
      <c r="B267" s="93" t="s">
        <v>528</v>
      </c>
      <c r="C267" s="88" t="s">
        <v>560</v>
      </c>
      <c r="D267" s="11" t="s">
        <v>13</v>
      </c>
      <c r="E267" s="54" t="s">
        <v>569</v>
      </c>
      <c r="F267" s="11">
        <v>60000</v>
      </c>
      <c r="G267" s="30">
        <v>60000</v>
      </c>
      <c r="H267" s="30"/>
      <c r="I267" s="30"/>
      <c r="J267" s="21" t="s">
        <v>570</v>
      </c>
      <c r="K267" s="30">
        <v>2023</v>
      </c>
      <c r="L267" s="31"/>
      <c r="M267" s="48" t="s">
        <v>271</v>
      </c>
      <c r="N267" s="48"/>
    </row>
    <row r="268" spans="2:14" ht="56.25" x14ac:dyDescent="0.3">
      <c r="B268" s="93" t="s">
        <v>528</v>
      </c>
      <c r="C268" s="88" t="s">
        <v>560</v>
      </c>
      <c r="D268" s="30" t="s">
        <v>13</v>
      </c>
      <c r="E268" s="47" t="s">
        <v>571</v>
      </c>
      <c r="F268" s="11">
        <v>30000</v>
      </c>
      <c r="G268" s="30">
        <v>30000</v>
      </c>
      <c r="H268" s="30"/>
      <c r="I268" s="30"/>
      <c r="J268" s="21" t="s">
        <v>570</v>
      </c>
      <c r="K268" s="30">
        <v>2023</v>
      </c>
      <c r="L268" s="31"/>
      <c r="M268" s="48" t="s">
        <v>271</v>
      </c>
      <c r="N268" s="48"/>
    </row>
    <row r="269" spans="2:14" ht="37.5" x14ac:dyDescent="0.3">
      <c r="B269" s="93" t="s">
        <v>528</v>
      </c>
      <c r="C269" s="88" t="s">
        <v>560</v>
      </c>
      <c r="D269" s="49" t="s">
        <v>13</v>
      </c>
      <c r="E269" s="47" t="s">
        <v>572</v>
      </c>
      <c r="F269" s="11">
        <v>20000</v>
      </c>
      <c r="G269" s="30">
        <v>20000</v>
      </c>
      <c r="H269" s="30"/>
      <c r="I269" s="30"/>
      <c r="J269" s="21" t="s">
        <v>570</v>
      </c>
      <c r="K269" s="30">
        <v>2023</v>
      </c>
      <c r="L269" s="31"/>
      <c r="M269" s="48" t="s">
        <v>271</v>
      </c>
      <c r="N269" s="48"/>
    </row>
    <row r="270" spans="2:14" ht="37.5" x14ac:dyDescent="0.3">
      <c r="B270" s="93" t="s">
        <v>528</v>
      </c>
      <c r="C270" s="88" t="s">
        <v>560</v>
      </c>
      <c r="D270" s="49" t="s">
        <v>13</v>
      </c>
      <c r="E270" s="19" t="s">
        <v>573</v>
      </c>
      <c r="F270" s="11">
        <v>50000</v>
      </c>
      <c r="G270" s="30">
        <v>50000</v>
      </c>
      <c r="H270" s="30"/>
      <c r="I270" s="30"/>
      <c r="J270" s="55" t="s">
        <v>574</v>
      </c>
      <c r="K270" s="30">
        <v>2023</v>
      </c>
      <c r="L270" s="55" t="s">
        <v>575</v>
      </c>
      <c r="M270" s="48" t="s">
        <v>262</v>
      </c>
      <c r="N270" s="48"/>
    </row>
    <row r="271" spans="2:14" ht="56.25" x14ac:dyDescent="0.3">
      <c r="B271" s="93" t="s">
        <v>528</v>
      </c>
      <c r="C271" s="88" t="s">
        <v>560</v>
      </c>
      <c r="D271" s="49" t="s">
        <v>30</v>
      </c>
      <c r="E271" s="19" t="s">
        <v>576</v>
      </c>
      <c r="F271" s="11">
        <v>100000</v>
      </c>
      <c r="G271" s="30"/>
      <c r="H271" s="30"/>
      <c r="I271" s="30"/>
      <c r="J271" s="55" t="s">
        <v>577</v>
      </c>
      <c r="K271" s="30" t="s">
        <v>543</v>
      </c>
      <c r="L271" s="55" t="s">
        <v>578</v>
      </c>
      <c r="M271" s="15" t="s">
        <v>545</v>
      </c>
      <c r="N271" s="48"/>
    </row>
    <row r="272" spans="2:14" ht="37.5" x14ac:dyDescent="0.3">
      <c r="B272" s="93" t="s">
        <v>528</v>
      </c>
      <c r="C272" s="88" t="s">
        <v>560</v>
      </c>
      <c r="D272" s="30" t="s">
        <v>13</v>
      </c>
      <c r="E272" s="47" t="s">
        <v>546</v>
      </c>
      <c r="F272" s="30">
        <v>1000</v>
      </c>
      <c r="G272" s="30"/>
      <c r="H272" s="30"/>
      <c r="I272" s="30"/>
      <c r="J272" s="21" t="s">
        <v>579</v>
      </c>
      <c r="K272" s="30" t="s">
        <v>183</v>
      </c>
      <c r="L272" s="31"/>
      <c r="M272" s="48"/>
      <c r="N272" s="48"/>
    </row>
    <row r="273" spans="1:14" ht="41.25" customHeight="1" x14ac:dyDescent="0.3">
      <c r="B273" s="93" t="s">
        <v>528</v>
      </c>
      <c r="C273" s="88" t="s">
        <v>580</v>
      </c>
      <c r="D273" s="30" t="s">
        <v>13</v>
      </c>
      <c r="E273" s="20" t="s">
        <v>581</v>
      </c>
      <c r="F273" s="30">
        <v>5000</v>
      </c>
      <c r="G273" s="30">
        <v>5000</v>
      </c>
      <c r="H273" s="30"/>
      <c r="I273" s="30"/>
      <c r="J273" s="21" t="s">
        <v>582</v>
      </c>
      <c r="K273" s="30">
        <v>2022</v>
      </c>
      <c r="L273" s="31" t="s">
        <v>532</v>
      </c>
      <c r="M273" s="48" t="s">
        <v>271</v>
      </c>
      <c r="N273" s="48"/>
    </row>
    <row r="274" spans="1:14" ht="37.5" x14ac:dyDescent="0.3">
      <c r="B274" s="93" t="s">
        <v>528</v>
      </c>
      <c r="C274" s="88" t="s">
        <v>580</v>
      </c>
      <c r="D274" s="30" t="s">
        <v>13</v>
      </c>
      <c r="E274" s="20" t="s">
        <v>583</v>
      </c>
      <c r="F274" s="30">
        <v>10000</v>
      </c>
      <c r="G274" s="30">
        <v>5000</v>
      </c>
      <c r="H274" s="30">
        <v>5000</v>
      </c>
      <c r="I274" s="30"/>
      <c r="J274" s="21" t="s">
        <v>584</v>
      </c>
      <c r="K274" s="30">
        <v>2023</v>
      </c>
      <c r="L274" s="31"/>
      <c r="M274" s="48" t="s">
        <v>271</v>
      </c>
      <c r="N274" s="48"/>
    </row>
    <row r="275" spans="1:14" ht="115.5" customHeight="1" x14ac:dyDescent="0.3">
      <c r="B275" s="93" t="s">
        <v>528</v>
      </c>
      <c r="C275" s="88" t="s">
        <v>580</v>
      </c>
      <c r="D275" s="30" t="s">
        <v>30</v>
      </c>
      <c r="E275" s="20" t="s">
        <v>585</v>
      </c>
      <c r="F275" s="30">
        <v>2000</v>
      </c>
      <c r="G275" s="30"/>
      <c r="H275" s="30"/>
      <c r="I275" s="30" t="s">
        <v>190</v>
      </c>
      <c r="J275" s="21" t="s">
        <v>586</v>
      </c>
      <c r="K275" s="30" t="s">
        <v>552</v>
      </c>
      <c r="L275" s="31" t="s">
        <v>188</v>
      </c>
      <c r="M275" s="15" t="s">
        <v>545</v>
      </c>
      <c r="N275" s="48"/>
    </row>
    <row r="276" spans="1:14" ht="150" x14ac:dyDescent="0.3">
      <c r="B276" s="93" t="s">
        <v>528</v>
      </c>
      <c r="C276" s="88" t="s">
        <v>580</v>
      </c>
      <c r="D276" s="30" t="s">
        <v>30</v>
      </c>
      <c r="E276" s="20" t="s">
        <v>587</v>
      </c>
      <c r="F276" s="30">
        <v>15000</v>
      </c>
      <c r="G276" s="30"/>
      <c r="H276" s="30"/>
      <c r="I276" s="11" t="s">
        <v>588</v>
      </c>
      <c r="J276" s="21" t="s">
        <v>589</v>
      </c>
      <c r="K276" s="30"/>
      <c r="L276" s="31" t="s">
        <v>590</v>
      </c>
      <c r="M276" s="15" t="s">
        <v>545</v>
      </c>
      <c r="N276" s="48"/>
    </row>
    <row r="277" spans="1:14" ht="93.75" x14ac:dyDescent="0.3">
      <c r="B277" s="93" t="s">
        <v>528</v>
      </c>
      <c r="C277" s="88" t="s">
        <v>580</v>
      </c>
      <c r="D277" s="30" t="s">
        <v>30</v>
      </c>
      <c r="E277" s="20" t="s">
        <v>591</v>
      </c>
      <c r="F277" s="30">
        <v>2000</v>
      </c>
      <c r="G277" s="30">
        <v>2000</v>
      </c>
      <c r="H277" s="30"/>
      <c r="I277" s="30"/>
      <c r="J277" s="21" t="s">
        <v>592</v>
      </c>
      <c r="K277" s="30">
        <v>2022</v>
      </c>
      <c r="L277" s="31" t="s">
        <v>532</v>
      </c>
      <c r="M277" s="48"/>
      <c r="N277" s="48"/>
    </row>
    <row r="278" spans="1:14" ht="56.25" x14ac:dyDescent="0.3">
      <c r="B278" s="93" t="s">
        <v>528</v>
      </c>
      <c r="C278" s="88" t="s">
        <v>580</v>
      </c>
      <c r="D278" s="30" t="s">
        <v>30</v>
      </c>
      <c r="E278" s="47" t="s">
        <v>593</v>
      </c>
      <c r="F278" s="11" t="s">
        <v>562</v>
      </c>
      <c r="G278" s="30"/>
      <c r="H278" s="30"/>
      <c r="I278" s="30"/>
      <c r="J278" s="21" t="s">
        <v>594</v>
      </c>
      <c r="K278" s="30" t="s">
        <v>595</v>
      </c>
      <c r="L278" s="31" t="s">
        <v>532</v>
      </c>
      <c r="M278" s="48"/>
      <c r="N278" s="48"/>
    </row>
    <row r="279" spans="1:14" ht="150" x14ac:dyDescent="0.3">
      <c r="B279" s="93" t="s">
        <v>528</v>
      </c>
      <c r="C279" s="88" t="s">
        <v>580</v>
      </c>
      <c r="D279" s="30" t="s">
        <v>13</v>
      </c>
      <c r="E279" s="47" t="s">
        <v>596</v>
      </c>
      <c r="F279" s="11" t="s">
        <v>543</v>
      </c>
      <c r="G279" s="30">
        <v>20000</v>
      </c>
      <c r="H279" s="30">
        <v>15000</v>
      </c>
      <c r="I279" s="11" t="s">
        <v>588</v>
      </c>
      <c r="J279" s="21" t="s">
        <v>597</v>
      </c>
      <c r="K279" s="30" t="s">
        <v>349</v>
      </c>
      <c r="L279" s="31" t="s">
        <v>598</v>
      </c>
      <c r="M279" s="15" t="s">
        <v>545</v>
      </c>
      <c r="N279" s="48"/>
    </row>
    <row r="280" spans="1:14" ht="56.25" x14ac:dyDescent="0.3">
      <c r="B280" s="93" t="s">
        <v>528</v>
      </c>
      <c r="C280" s="88" t="s">
        <v>580</v>
      </c>
      <c r="D280" s="30" t="s">
        <v>13</v>
      </c>
      <c r="E280" s="19" t="s">
        <v>599</v>
      </c>
      <c r="F280" s="11">
        <v>3000</v>
      </c>
      <c r="G280" s="30"/>
      <c r="H280" s="30"/>
      <c r="I280" s="30"/>
      <c r="J280" s="55" t="s">
        <v>600</v>
      </c>
      <c r="K280" s="30">
        <v>2022</v>
      </c>
      <c r="L280" s="55" t="s">
        <v>48</v>
      </c>
      <c r="M280" s="48"/>
      <c r="N280" s="48"/>
    </row>
    <row r="281" spans="1:14" ht="56.25" x14ac:dyDescent="0.3">
      <c r="B281" s="93" t="s">
        <v>528</v>
      </c>
      <c r="C281" s="88" t="s">
        <v>580</v>
      </c>
      <c r="D281" s="30" t="s">
        <v>13</v>
      </c>
      <c r="E281" s="19" t="s">
        <v>601</v>
      </c>
      <c r="F281" s="11">
        <v>38000</v>
      </c>
      <c r="G281" s="30"/>
      <c r="H281" s="30"/>
      <c r="I281" s="30"/>
      <c r="J281" s="55" t="s">
        <v>602</v>
      </c>
      <c r="K281" s="30">
        <v>2022</v>
      </c>
      <c r="L281" s="55" t="s">
        <v>326</v>
      </c>
      <c r="M281" s="48"/>
      <c r="N281" s="48"/>
    </row>
    <row r="282" spans="1:14" ht="56.25" x14ac:dyDescent="0.3">
      <c r="B282" s="93" t="s">
        <v>528</v>
      </c>
      <c r="C282" s="88" t="s">
        <v>580</v>
      </c>
      <c r="D282" s="30" t="s">
        <v>13</v>
      </c>
      <c r="E282" s="19" t="s">
        <v>603</v>
      </c>
      <c r="F282" s="11">
        <v>25000</v>
      </c>
      <c r="G282" s="30"/>
      <c r="H282" s="30"/>
      <c r="I282" s="30"/>
      <c r="J282" s="55" t="s">
        <v>604</v>
      </c>
      <c r="K282" s="30"/>
      <c r="L282" s="55" t="s">
        <v>337</v>
      </c>
      <c r="M282" s="48"/>
      <c r="N282" s="48"/>
    </row>
    <row r="283" spans="1:14" ht="150" x14ac:dyDescent="0.3">
      <c r="B283" s="93" t="s">
        <v>528</v>
      </c>
      <c r="C283" s="88" t="s">
        <v>580</v>
      </c>
      <c r="D283" s="30" t="s">
        <v>13</v>
      </c>
      <c r="E283" s="19" t="s">
        <v>605</v>
      </c>
      <c r="F283" s="11">
        <v>25000</v>
      </c>
      <c r="G283" s="30">
        <v>5000</v>
      </c>
      <c r="H283" s="30">
        <v>2000</v>
      </c>
      <c r="I283" s="11" t="s">
        <v>588</v>
      </c>
      <c r="J283" s="55" t="s">
        <v>606</v>
      </c>
      <c r="K283" s="30" t="s">
        <v>607</v>
      </c>
      <c r="L283" s="55" t="s">
        <v>608</v>
      </c>
      <c r="M283" s="15" t="s">
        <v>545</v>
      </c>
      <c r="N283" s="48"/>
    </row>
    <row r="284" spans="1:14" ht="150" x14ac:dyDescent="0.3">
      <c r="A284" s="9" t="s">
        <v>609</v>
      </c>
      <c r="B284" s="93" t="s">
        <v>528</v>
      </c>
      <c r="C284" s="88" t="s">
        <v>580</v>
      </c>
      <c r="D284" s="30" t="s">
        <v>13</v>
      </c>
      <c r="E284" s="20" t="s">
        <v>610</v>
      </c>
      <c r="F284" s="30">
        <v>3000</v>
      </c>
      <c r="G284" s="30">
        <v>1000</v>
      </c>
      <c r="H284" s="30">
        <v>2000</v>
      </c>
      <c r="I284" s="11" t="s">
        <v>588</v>
      </c>
      <c r="J284" s="21" t="s">
        <v>611</v>
      </c>
      <c r="K284" s="30" t="s">
        <v>469</v>
      </c>
      <c r="L284" s="31"/>
      <c r="M284" s="48"/>
      <c r="N284" s="48"/>
    </row>
    <row r="285" spans="1:14" ht="37.5" x14ac:dyDescent="0.3">
      <c r="B285" s="93" t="s">
        <v>528</v>
      </c>
      <c r="C285" s="88" t="s">
        <v>612</v>
      </c>
      <c r="D285" s="11" t="s">
        <v>13</v>
      </c>
      <c r="E285" s="20" t="s">
        <v>613</v>
      </c>
      <c r="F285" s="30">
        <v>2000</v>
      </c>
      <c r="G285" s="30">
        <v>2000</v>
      </c>
      <c r="H285" s="30"/>
      <c r="I285" s="30"/>
      <c r="J285" s="21" t="s">
        <v>614</v>
      </c>
      <c r="K285" s="30" t="s">
        <v>183</v>
      </c>
      <c r="L285" s="53" t="s">
        <v>615</v>
      </c>
      <c r="M285" s="48" t="s">
        <v>262</v>
      </c>
      <c r="N285" s="48"/>
    </row>
    <row r="286" spans="1:14" x14ac:dyDescent="0.3">
      <c r="B286" s="93" t="s">
        <v>528</v>
      </c>
      <c r="C286" s="88" t="s">
        <v>612</v>
      </c>
      <c r="D286" s="11" t="s">
        <v>13</v>
      </c>
      <c r="E286" s="20" t="s">
        <v>616</v>
      </c>
      <c r="F286" s="30">
        <v>1000</v>
      </c>
      <c r="G286" s="30">
        <v>1000</v>
      </c>
      <c r="H286" s="30"/>
      <c r="I286" s="30"/>
      <c r="J286" s="21" t="s">
        <v>617</v>
      </c>
      <c r="K286" s="30" t="s">
        <v>469</v>
      </c>
      <c r="L286" s="53"/>
      <c r="M286" s="48"/>
      <c r="N286" s="48"/>
    </row>
    <row r="287" spans="1:14" ht="27.75" customHeight="1" x14ac:dyDescent="0.3">
      <c r="B287" s="93" t="s">
        <v>528</v>
      </c>
      <c r="C287" s="88" t="s">
        <v>612</v>
      </c>
      <c r="D287" s="11" t="s">
        <v>13</v>
      </c>
      <c r="E287" s="19" t="s">
        <v>618</v>
      </c>
      <c r="F287" s="30">
        <v>10000</v>
      </c>
      <c r="G287" s="30">
        <v>10000</v>
      </c>
      <c r="H287" s="30"/>
      <c r="I287" s="30"/>
      <c r="J287" s="55" t="s">
        <v>619</v>
      </c>
      <c r="K287" s="30">
        <v>2022</v>
      </c>
      <c r="L287" s="55" t="s">
        <v>337</v>
      </c>
      <c r="M287" s="48" t="s">
        <v>262</v>
      </c>
      <c r="N287" s="48"/>
    </row>
    <row r="288" spans="1:14" ht="37.5" customHeight="1" x14ac:dyDescent="0.3">
      <c r="B288" s="93" t="s">
        <v>528</v>
      </c>
      <c r="C288" s="88" t="s">
        <v>612</v>
      </c>
      <c r="D288" s="11" t="s">
        <v>30</v>
      </c>
      <c r="E288" s="19" t="s">
        <v>620</v>
      </c>
      <c r="F288" s="30">
        <v>3000</v>
      </c>
      <c r="G288" s="30">
        <v>500</v>
      </c>
      <c r="H288" s="30">
        <v>2500</v>
      </c>
      <c r="I288" s="11" t="s">
        <v>621</v>
      </c>
      <c r="J288" s="55" t="s">
        <v>622</v>
      </c>
      <c r="K288" s="30" t="s">
        <v>183</v>
      </c>
      <c r="L288" s="55" t="s">
        <v>623</v>
      </c>
      <c r="M288" s="15" t="s">
        <v>545</v>
      </c>
      <c r="N288" s="48"/>
    </row>
    <row r="289" spans="2:14" ht="41.25" customHeight="1" x14ac:dyDescent="0.3">
      <c r="B289" s="93" t="s">
        <v>528</v>
      </c>
      <c r="C289" s="88" t="s">
        <v>612</v>
      </c>
      <c r="D289" s="30" t="s">
        <v>13</v>
      </c>
      <c r="E289" s="19" t="s">
        <v>624</v>
      </c>
      <c r="F289" s="30">
        <v>49600</v>
      </c>
      <c r="G289" s="30">
        <v>49600</v>
      </c>
      <c r="H289" s="30"/>
      <c r="I289" s="30"/>
      <c r="J289" s="55" t="s">
        <v>625</v>
      </c>
      <c r="K289" s="30">
        <v>2022</v>
      </c>
      <c r="L289" s="55" t="s">
        <v>575</v>
      </c>
      <c r="M289" s="48" t="s">
        <v>262</v>
      </c>
      <c r="N289" s="48"/>
    </row>
    <row r="290" spans="2:14" ht="131.25" x14ac:dyDescent="0.3">
      <c r="B290" s="94" t="s">
        <v>626</v>
      </c>
      <c r="C290" s="88" t="s">
        <v>627</v>
      </c>
      <c r="D290" s="30" t="s">
        <v>13</v>
      </c>
      <c r="E290" s="20" t="s">
        <v>628</v>
      </c>
      <c r="F290" s="30">
        <v>33000</v>
      </c>
      <c r="G290" s="30">
        <v>33000</v>
      </c>
      <c r="H290" s="30"/>
      <c r="I290" s="30"/>
      <c r="J290" s="21" t="s">
        <v>629</v>
      </c>
      <c r="K290" s="30">
        <v>2026</v>
      </c>
      <c r="L290" s="21" t="s">
        <v>630</v>
      </c>
      <c r="M290" s="48" t="s">
        <v>262</v>
      </c>
      <c r="N290" s="48"/>
    </row>
    <row r="291" spans="2:14" ht="131.25" x14ac:dyDescent="0.3">
      <c r="B291" s="94" t="s">
        <v>626</v>
      </c>
      <c r="C291" s="88" t="s">
        <v>627</v>
      </c>
      <c r="D291" s="30" t="s">
        <v>13</v>
      </c>
      <c r="E291" s="20" t="s">
        <v>631</v>
      </c>
      <c r="F291" s="30">
        <v>120000</v>
      </c>
      <c r="G291" s="30"/>
      <c r="H291" s="30"/>
      <c r="I291" s="30"/>
      <c r="J291" s="21" t="s">
        <v>632</v>
      </c>
      <c r="K291" s="30">
        <v>2022</v>
      </c>
      <c r="L291" s="20" t="s">
        <v>633</v>
      </c>
      <c r="M291" s="48" t="s">
        <v>299</v>
      </c>
      <c r="N291" s="48"/>
    </row>
    <row r="292" spans="2:14" ht="131.25" x14ac:dyDescent="0.3">
      <c r="B292" s="94" t="s">
        <v>626</v>
      </c>
      <c r="C292" s="88" t="s">
        <v>627</v>
      </c>
      <c r="D292" s="30" t="s">
        <v>13</v>
      </c>
      <c r="E292" s="20" t="s">
        <v>634</v>
      </c>
      <c r="F292" s="30">
        <v>100000</v>
      </c>
      <c r="G292" s="30"/>
      <c r="H292" s="30"/>
      <c r="I292" s="30"/>
      <c r="J292" s="21" t="s">
        <v>635</v>
      </c>
      <c r="K292" s="30">
        <v>2025</v>
      </c>
      <c r="L292" s="20" t="s">
        <v>636</v>
      </c>
      <c r="M292" s="48" t="s">
        <v>299</v>
      </c>
      <c r="N292" s="48"/>
    </row>
    <row r="293" spans="2:14" ht="131.25" x14ac:dyDescent="0.3">
      <c r="B293" s="94" t="s">
        <v>626</v>
      </c>
      <c r="C293" s="88" t="s">
        <v>627</v>
      </c>
      <c r="D293" s="30" t="s">
        <v>30</v>
      </c>
      <c r="E293" s="20" t="s">
        <v>637</v>
      </c>
      <c r="F293" s="30"/>
      <c r="G293" s="30"/>
      <c r="H293" s="30"/>
      <c r="I293" s="30"/>
      <c r="J293" s="21"/>
      <c r="K293" s="30">
        <v>2025</v>
      </c>
      <c r="L293" s="20"/>
      <c r="M293" s="48" t="s">
        <v>28</v>
      </c>
      <c r="N293" s="48"/>
    </row>
    <row r="294" spans="2:14" ht="131.25" x14ac:dyDescent="0.3">
      <c r="B294" s="94" t="s">
        <v>626</v>
      </c>
      <c r="C294" s="88" t="s">
        <v>627</v>
      </c>
      <c r="D294" s="30" t="s">
        <v>13</v>
      </c>
      <c r="E294" s="20" t="s">
        <v>638</v>
      </c>
      <c r="F294" s="30"/>
      <c r="G294" s="30"/>
      <c r="H294" s="30"/>
      <c r="I294" s="30"/>
      <c r="J294" s="21"/>
      <c r="K294" s="30">
        <v>2025</v>
      </c>
      <c r="L294" s="20"/>
      <c r="M294" s="48" t="s">
        <v>28</v>
      </c>
      <c r="N294" s="48"/>
    </row>
    <row r="295" spans="2:14" ht="131.25" x14ac:dyDescent="0.3">
      <c r="B295" s="94" t="s">
        <v>626</v>
      </c>
      <c r="C295" s="88" t="s">
        <v>627</v>
      </c>
      <c r="D295" s="30" t="s">
        <v>13</v>
      </c>
      <c r="E295" s="20" t="s">
        <v>639</v>
      </c>
      <c r="F295" s="30"/>
      <c r="G295" s="30"/>
      <c r="H295" s="30"/>
      <c r="I295" s="30"/>
      <c r="J295" s="21"/>
      <c r="K295" s="30">
        <v>2025</v>
      </c>
      <c r="L295" s="20"/>
      <c r="M295" s="48" t="s">
        <v>28</v>
      </c>
      <c r="N295" s="48"/>
    </row>
    <row r="296" spans="2:14" ht="131.25" x14ac:dyDescent="0.3">
      <c r="B296" s="94" t="s">
        <v>626</v>
      </c>
      <c r="C296" s="88" t="s">
        <v>627</v>
      </c>
      <c r="D296" s="30" t="s">
        <v>13</v>
      </c>
      <c r="E296" s="20" t="s">
        <v>640</v>
      </c>
      <c r="F296" s="30"/>
      <c r="G296" s="30"/>
      <c r="H296" s="30"/>
      <c r="I296" s="30"/>
      <c r="J296" s="21"/>
      <c r="K296" s="30">
        <v>2025</v>
      </c>
      <c r="L296" s="31"/>
      <c r="M296" s="48" t="s">
        <v>28</v>
      </c>
      <c r="N296" s="48"/>
    </row>
    <row r="297" spans="2:14" ht="131.25" x14ac:dyDescent="0.3">
      <c r="B297" s="94" t="s">
        <v>626</v>
      </c>
      <c r="C297" s="88" t="s">
        <v>627</v>
      </c>
      <c r="D297" s="30" t="s">
        <v>13</v>
      </c>
      <c r="E297" s="20" t="s">
        <v>641</v>
      </c>
      <c r="F297" s="30"/>
      <c r="G297" s="30"/>
      <c r="H297" s="30"/>
      <c r="I297" s="30"/>
      <c r="J297" s="21"/>
      <c r="K297" s="30">
        <v>2025</v>
      </c>
      <c r="L297" s="20"/>
      <c r="M297" s="48" t="s">
        <v>28</v>
      </c>
      <c r="N297" s="48"/>
    </row>
    <row r="298" spans="2:14" ht="112.5" x14ac:dyDescent="0.3">
      <c r="B298" s="94" t="s">
        <v>626</v>
      </c>
      <c r="C298" s="88" t="s">
        <v>642</v>
      </c>
      <c r="D298" s="30" t="s">
        <v>13</v>
      </c>
      <c r="E298" s="55" t="s">
        <v>643</v>
      </c>
      <c r="F298" s="56">
        <v>100000</v>
      </c>
      <c r="G298" s="56">
        <v>100000</v>
      </c>
      <c r="H298" s="30"/>
      <c r="I298" s="30"/>
      <c r="J298" s="55" t="s">
        <v>644</v>
      </c>
      <c r="K298" s="30">
        <v>2022</v>
      </c>
      <c r="L298" s="31" t="s">
        <v>154</v>
      </c>
      <c r="M298" s="48" t="s">
        <v>262</v>
      </c>
      <c r="N298" s="48"/>
    </row>
    <row r="299" spans="2:14" ht="93.75" x14ac:dyDescent="0.3">
      <c r="B299" s="94" t="s">
        <v>626</v>
      </c>
      <c r="C299" s="88" t="s">
        <v>642</v>
      </c>
      <c r="D299" s="30" t="s">
        <v>13</v>
      </c>
      <c r="E299" s="55" t="s">
        <v>645</v>
      </c>
      <c r="F299" s="56">
        <v>35000</v>
      </c>
      <c r="G299" s="56">
        <v>35000</v>
      </c>
      <c r="H299" s="30"/>
      <c r="I299" s="30"/>
      <c r="J299" s="55" t="s">
        <v>646</v>
      </c>
      <c r="K299" s="30" t="s">
        <v>310</v>
      </c>
      <c r="L299" s="31" t="s">
        <v>154</v>
      </c>
      <c r="M299" s="48" t="s">
        <v>262</v>
      </c>
      <c r="N299" s="48"/>
    </row>
    <row r="300" spans="2:14" ht="93.75" x14ac:dyDescent="0.3">
      <c r="B300" s="94" t="s">
        <v>626</v>
      </c>
      <c r="C300" s="88" t="s">
        <v>642</v>
      </c>
      <c r="D300" s="30" t="s">
        <v>13</v>
      </c>
      <c r="E300" s="55" t="s">
        <v>647</v>
      </c>
      <c r="F300" s="56">
        <v>400000</v>
      </c>
      <c r="G300" s="56">
        <v>400000</v>
      </c>
      <c r="H300" s="30"/>
      <c r="I300" s="30"/>
      <c r="J300" s="55" t="s">
        <v>648</v>
      </c>
      <c r="K300" s="30" t="s">
        <v>378</v>
      </c>
      <c r="L300" s="31" t="s">
        <v>154</v>
      </c>
      <c r="M300" s="48" t="s">
        <v>262</v>
      </c>
      <c r="N300" s="48" t="s">
        <v>311</v>
      </c>
    </row>
    <row r="301" spans="2:14" ht="150" x14ac:dyDescent="0.3">
      <c r="B301" s="94" t="s">
        <v>626</v>
      </c>
      <c r="C301" s="88" t="s">
        <v>642</v>
      </c>
      <c r="D301" s="30" t="s">
        <v>13</v>
      </c>
      <c r="E301" s="55" t="s">
        <v>649</v>
      </c>
      <c r="F301" s="56">
        <v>1865582</v>
      </c>
      <c r="G301" s="56">
        <v>186558.19999999995</v>
      </c>
      <c r="H301" s="30">
        <v>1679023.8</v>
      </c>
      <c r="I301" s="30"/>
      <c r="J301" s="55" t="s">
        <v>650</v>
      </c>
      <c r="K301" s="30" t="s">
        <v>316</v>
      </c>
      <c r="L301" s="31" t="s">
        <v>60</v>
      </c>
      <c r="M301" s="48" t="s">
        <v>262</v>
      </c>
      <c r="N301" s="48" t="s">
        <v>263</v>
      </c>
    </row>
    <row r="302" spans="2:14" ht="131.25" x14ac:dyDescent="0.3">
      <c r="B302" s="94" t="s">
        <v>626</v>
      </c>
      <c r="C302" s="88" t="s">
        <v>642</v>
      </c>
      <c r="D302" s="30" t="s">
        <v>13</v>
      </c>
      <c r="E302" s="55" t="s">
        <v>651</v>
      </c>
      <c r="F302" s="56">
        <v>1865582</v>
      </c>
      <c r="G302" s="56">
        <v>186558.19999999995</v>
      </c>
      <c r="H302" s="30">
        <v>1679023.8</v>
      </c>
      <c r="I302" s="30"/>
      <c r="J302" s="55" t="s">
        <v>652</v>
      </c>
      <c r="K302" s="30" t="s">
        <v>378</v>
      </c>
      <c r="L302" s="31" t="s">
        <v>60</v>
      </c>
      <c r="M302" s="48" t="s">
        <v>262</v>
      </c>
      <c r="N302" s="48" t="s">
        <v>263</v>
      </c>
    </row>
    <row r="303" spans="2:14" ht="150" x14ac:dyDescent="0.3">
      <c r="B303" s="94" t="s">
        <v>626</v>
      </c>
      <c r="C303" s="88" t="s">
        <v>642</v>
      </c>
      <c r="D303" s="30" t="s">
        <v>13</v>
      </c>
      <c r="E303" s="55" t="s">
        <v>653</v>
      </c>
      <c r="F303" s="56">
        <v>1403414</v>
      </c>
      <c r="G303" s="56">
        <v>140341.39999999991</v>
      </c>
      <c r="H303" s="30">
        <v>1263072.6000000001</v>
      </c>
      <c r="I303" s="30"/>
      <c r="J303" s="55" t="s">
        <v>654</v>
      </c>
      <c r="K303" s="30" t="s">
        <v>316</v>
      </c>
      <c r="L303" s="31" t="s">
        <v>174</v>
      </c>
      <c r="M303" s="48" t="s">
        <v>262</v>
      </c>
      <c r="N303" s="48" t="s">
        <v>263</v>
      </c>
    </row>
    <row r="304" spans="2:14" ht="93.75" x14ac:dyDescent="0.3">
      <c r="B304" s="94" t="s">
        <v>626</v>
      </c>
      <c r="C304" s="88" t="s">
        <v>642</v>
      </c>
      <c r="D304" s="30" t="s">
        <v>13</v>
      </c>
      <c r="E304" s="55" t="s">
        <v>655</v>
      </c>
      <c r="F304" s="56">
        <v>1403414</v>
      </c>
      <c r="G304" s="56">
        <v>140341.39999999991</v>
      </c>
      <c r="H304" s="30">
        <v>1263072.6000000001</v>
      </c>
      <c r="I304" s="30"/>
      <c r="J304" s="55" t="s">
        <v>656</v>
      </c>
      <c r="K304" s="30" t="s">
        <v>316</v>
      </c>
      <c r="L304" s="31" t="s">
        <v>174</v>
      </c>
      <c r="M304" s="48" t="s">
        <v>262</v>
      </c>
      <c r="N304" s="48"/>
    </row>
    <row r="305" spans="2:14" ht="93.75" x14ac:dyDescent="0.3">
      <c r="B305" s="94" t="s">
        <v>626</v>
      </c>
      <c r="C305" s="88" t="s">
        <v>642</v>
      </c>
      <c r="D305" s="30" t="s">
        <v>13</v>
      </c>
      <c r="E305" s="55" t="s">
        <v>657</v>
      </c>
      <c r="F305" s="56">
        <v>30000</v>
      </c>
      <c r="G305" s="56">
        <v>30000</v>
      </c>
      <c r="H305" s="30"/>
      <c r="I305" s="30"/>
      <c r="J305" s="55" t="s">
        <v>658</v>
      </c>
      <c r="K305" s="30">
        <v>2022</v>
      </c>
      <c r="L305" s="31" t="s">
        <v>174</v>
      </c>
      <c r="M305" s="48" t="s">
        <v>262</v>
      </c>
      <c r="N305" s="48"/>
    </row>
    <row r="306" spans="2:14" ht="112.5" x14ac:dyDescent="0.3">
      <c r="B306" s="94" t="s">
        <v>626</v>
      </c>
      <c r="C306" s="88" t="s">
        <v>642</v>
      </c>
      <c r="D306" s="30" t="s">
        <v>13</v>
      </c>
      <c r="E306" s="55" t="s">
        <v>659</v>
      </c>
      <c r="F306" s="56">
        <v>500000</v>
      </c>
      <c r="G306" s="56">
        <v>500000</v>
      </c>
      <c r="H306" s="30"/>
      <c r="I306" s="30"/>
      <c r="J306" s="55" t="s">
        <v>660</v>
      </c>
      <c r="K306" s="30" t="s">
        <v>354</v>
      </c>
      <c r="L306" s="31" t="s">
        <v>174</v>
      </c>
      <c r="M306" s="48" t="s">
        <v>262</v>
      </c>
      <c r="N306" s="48"/>
    </row>
    <row r="307" spans="2:14" ht="93.75" x14ac:dyDescent="0.3">
      <c r="B307" s="94" t="s">
        <v>626</v>
      </c>
      <c r="C307" s="88" t="s">
        <v>642</v>
      </c>
      <c r="D307" s="30" t="s">
        <v>13</v>
      </c>
      <c r="E307" s="55" t="s">
        <v>661</v>
      </c>
      <c r="F307" s="56">
        <v>150000</v>
      </c>
      <c r="G307" s="56"/>
      <c r="H307" s="30"/>
      <c r="I307" s="30"/>
      <c r="J307" s="55" t="s">
        <v>662</v>
      </c>
      <c r="K307" s="30" t="s">
        <v>364</v>
      </c>
      <c r="L307" s="31" t="s">
        <v>88</v>
      </c>
      <c r="M307" s="48" t="s">
        <v>262</v>
      </c>
      <c r="N307" s="48"/>
    </row>
    <row r="308" spans="2:14" ht="93.75" x14ac:dyDescent="0.3">
      <c r="B308" s="94" t="s">
        <v>626</v>
      </c>
      <c r="C308" s="88" t="s">
        <v>642</v>
      </c>
      <c r="D308" s="30" t="s">
        <v>13</v>
      </c>
      <c r="E308" s="55" t="s">
        <v>663</v>
      </c>
      <c r="F308" s="56">
        <v>100000</v>
      </c>
      <c r="G308" s="56">
        <v>100000</v>
      </c>
      <c r="H308" s="30"/>
      <c r="I308" s="30"/>
      <c r="J308" s="55" t="s">
        <v>664</v>
      </c>
      <c r="K308" s="30" t="s">
        <v>665</v>
      </c>
      <c r="L308" s="31" t="s">
        <v>88</v>
      </c>
      <c r="M308" s="48" t="s">
        <v>262</v>
      </c>
      <c r="N308" s="48"/>
    </row>
    <row r="309" spans="2:14" ht="93.75" x14ac:dyDescent="0.3">
      <c r="B309" s="94" t="s">
        <v>626</v>
      </c>
      <c r="C309" s="88" t="s">
        <v>642</v>
      </c>
      <c r="D309" s="30" t="s">
        <v>13</v>
      </c>
      <c r="E309" s="55" t="s">
        <v>666</v>
      </c>
      <c r="F309" s="56">
        <v>900000</v>
      </c>
      <c r="G309" s="56">
        <f>F309</f>
        <v>900000</v>
      </c>
      <c r="H309" s="30"/>
      <c r="I309" s="30"/>
      <c r="J309" s="55" t="s">
        <v>667</v>
      </c>
      <c r="K309" s="30" t="s">
        <v>336</v>
      </c>
      <c r="L309" s="31" t="s">
        <v>326</v>
      </c>
      <c r="M309" s="48" t="s">
        <v>262</v>
      </c>
      <c r="N309" s="48"/>
    </row>
    <row r="310" spans="2:14" ht="93.75" x14ac:dyDescent="0.3">
      <c r="B310" s="94" t="s">
        <v>626</v>
      </c>
      <c r="C310" s="88" t="s">
        <v>642</v>
      </c>
      <c r="D310" s="30" t="s">
        <v>13</v>
      </c>
      <c r="E310" s="55" t="s">
        <v>668</v>
      </c>
      <c r="F310" s="56">
        <v>30000</v>
      </c>
      <c r="G310" s="56">
        <v>30000</v>
      </c>
      <c r="H310" s="30"/>
      <c r="I310" s="30"/>
      <c r="J310" s="55" t="s">
        <v>669</v>
      </c>
      <c r="K310" s="30" t="s">
        <v>354</v>
      </c>
      <c r="L310" s="31" t="s">
        <v>326</v>
      </c>
      <c r="M310" s="48" t="s">
        <v>262</v>
      </c>
      <c r="N310" s="48"/>
    </row>
    <row r="311" spans="2:14" ht="93.75" x14ac:dyDescent="0.3">
      <c r="B311" s="94" t="s">
        <v>626</v>
      </c>
      <c r="C311" s="88" t="s">
        <v>642</v>
      </c>
      <c r="D311" s="30" t="s">
        <v>13</v>
      </c>
      <c r="E311" s="55" t="s">
        <v>670</v>
      </c>
      <c r="F311" s="56"/>
      <c r="G311" s="56"/>
      <c r="H311" s="30"/>
      <c r="I311" s="30"/>
      <c r="J311" s="55"/>
      <c r="K311" s="30"/>
      <c r="L311" s="31"/>
      <c r="M311" s="48" t="s">
        <v>32</v>
      </c>
      <c r="N311" s="48"/>
    </row>
    <row r="312" spans="2:14" ht="93.75" x14ac:dyDescent="0.3">
      <c r="B312" s="94" t="s">
        <v>626</v>
      </c>
      <c r="C312" s="88" t="s">
        <v>642</v>
      </c>
      <c r="D312" s="30" t="s">
        <v>13</v>
      </c>
      <c r="E312" s="55" t="s">
        <v>671</v>
      </c>
      <c r="F312" s="56"/>
      <c r="G312" s="56"/>
      <c r="H312" s="30"/>
      <c r="I312" s="30"/>
      <c r="J312" s="55"/>
      <c r="K312" s="30"/>
      <c r="L312" s="31"/>
      <c r="M312" s="48" t="s">
        <v>32</v>
      </c>
      <c r="N312" s="48"/>
    </row>
    <row r="313" spans="2:14" ht="93.75" x14ac:dyDescent="0.3">
      <c r="B313" s="94" t="s">
        <v>626</v>
      </c>
      <c r="C313" s="88" t="s">
        <v>642</v>
      </c>
      <c r="D313" s="30" t="s">
        <v>13</v>
      </c>
      <c r="E313" s="55" t="s">
        <v>672</v>
      </c>
      <c r="F313" s="56"/>
      <c r="G313" s="56"/>
      <c r="H313" s="30"/>
      <c r="I313" s="30"/>
      <c r="J313" s="55"/>
      <c r="K313" s="30"/>
      <c r="L313" s="31"/>
      <c r="M313" s="48" t="s">
        <v>32</v>
      </c>
      <c r="N313" s="48"/>
    </row>
    <row r="314" spans="2:14" ht="206.25" x14ac:dyDescent="0.3">
      <c r="B314" s="94" t="s">
        <v>626</v>
      </c>
      <c r="C314" s="88" t="s">
        <v>642</v>
      </c>
      <c r="D314" s="30" t="s">
        <v>13</v>
      </c>
      <c r="E314" s="55" t="s">
        <v>673</v>
      </c>
      <c r="F314" s="56">
        <v>1089477</v>
      </c>
      <c r="G314" s="56">
        <v>108947.69999999995</v>
      </c>
      <c r="H314" s="30">
        <v>980529.3</v>
      </c>
      <c r="I314" s="30"/>
      <c r="J314" s="55" t="s">
        <v>674</v>
      </c>
      <c r="K314" s="30" t="s">
        <v>316</v>
      </c>
      <c r="L314" s="31" t="s">
        <v>337</v>
      </c>
      <c r="M314" s="48" t="s">
        <v>262</v>
      </c>
      <c r="N314" s="48"/>
    </row>
    <row r="315" spans="2:14" ht="206.25" x14ac:dyDescent="0.3">
      <c r="B315" s="94" t="s">
        <v>626</v>
      </c>
      <c r="C315" s="88" t="s">
        <v>642</v>
      </c>
      <c r="D315" s="30" t="s">
        <v>13</v>
      </c>
      <c r="E315" s="55" t="s">
        <v>675</v>
      </c>
      <c r="F315" s="56">
        <v>1089477</v>
      </c>
      <c r="G315" s="56">
        <v>108947.69999999995</v>
      </c>
      <c r="H315" s="30">
        <v>980529.3</v>
      </c>
      <c r="I315" s="30"/>
      <c r="J315" s="55" t="s">
        <v>676</v>
      </c>
      <c r="K315" s="30" t="s">
        <v>316</v>
      </c>
      <c r="L315" s="31" t="s">
        <v>337</v>
      </c>
      <c r="M315" s="48" t="s">
        <v>262</v>
      </c>
      <c r="N315" s="48"/>
    </row>
    <row r="316" spans="2:14" ht="93.75" x14ac:dyDescent="0.3">
      <c r="B316" s="94" t="s">
        <v>626</v>
      </c>
      <c r="C316" s="88" t="s">
        <v>642</v>
      </c>
      <c r="D316" s="30" t="s">
        <v>13</v>
      </c>
      <c r="E316" s="55" t="s">
        <v>677</v>
      </c>
      <c r="F316" s="56"/>
      <c r="G316" s="56"/>
      <c r="H316" s="30"/>
      <c r="I316" s="30"/>
      <c r="J316" s="55"/>
      <c r="K316" s="30"/>
      <c r="L316" s="31"/>
      <c r="M316" s="48" t="s">
        <v>32</v>
      </c>
      <c r="N316" s="48"/>
    </row>
    <row r="317" spans="2:14" ht="93.75" x14ac:dyDescent="0.3">
      <c r="B317" s="94" t="s">
        <v>626</v>
      </c>
      <c r="C317" s="88" t="s">
        <v>642</v>
      </c>
      <c r="D317" s="30" t="s">
        <v>13</v>
      </c>
      <c r="E317" s="55" t="s">
        <v>678</v>
      </c>
      <c r="F317" s="56"/>
      <c r="G317" s="56"/>
      <c r="H317" s="30"/>
      <c r="I317" s="30"/>
      <c r="J317" s="55"/>
      <c r="K317" s="30"/>
      <c r="L317" s="31"/>
      <c r="M317" s="48" t="s">
        <v>32</v>
      </c>
      <c r="N317" s="48"/>
    </row>
    <row r="318" spans="2:14" ht="93.75" x14ac:dyDescent="0.3">
      <c r="B318" s="94" t="s">
        <v>626</v>
      </c>
      <c r="C318" s="88" t="s">
        <v>642</v>
      </c>
      <c r="D318" s="30" t="s">
        <v>13</v>
      </c>
      <c r="E318" s="55" t="s">
        <v>679</v>
      </c>
      <c r="F318" s="56"/>
      <c r="G318" s="56"/>
      <c r="H318" s="30"/>
      <c r="I318" s="30"/>
      <c r="J318" s="55"/>
      <c r="K318" s="30"/>
      <c r="L318" s="31"/>
      <c r="M318" s="48" t="s">
        <v>32</v>
      </c>
      <c r="N318" s="48"/>
    </row>
    <row r="319" spans="2:14" ht="93.75" x14ac:dyDescent="0.3">
      <c r="B319" s="94" t="s">
        <v>626</v>
      </c>
      <c r="C319" s="88" t="s">
        <v>642</v>
      </c>
      <c r="D319" s="30" t="s">
        <v>13</v>
      </c>
      <c r="E319" s="55" t="s">
        <v>680</v>
      </c>
      <c r="F319" s="56"/>
      <c r="G319" s="56"/>
      <c r="H319" s="30"/>
      <c r="I319" s="30"/>
      <c r="J319" s="55"/>
      <c r="K319" s="30"/>
      <c r="L319" s="31"/>
      <c r="M319" s="48" t="s">
        <v>32</v>
      </c>
      <c r="N319" s="48"/>
    </row>
    <row r="320" spans="2:14" ht="93.75" x14ac:dyDescent="0.3">
      <c r="B320" s="94" t="s">
        <v>626</v>
      </c>
      <c r="C320" s="88" t="s">
        <v>642</v>
      </c>
      <c r="D320" s="30" t="s">
        <v>13</v>
      </c>
      <c r="E320" s="57" t="s">
        <v>681</v>
      </c>
      <c r="F320" s="58">
        <v>170000</v>
      </c>
      <c r="G320" s="56"/>
      <c r="H320" s="30"/>
      <c r="I320" s="30"/>
      <c r="J320" s="55"/>
      <c r="K320" s="59" t="s">
        <v>682</v>
      </c>
      <c r="L320" s="31" t="s">
        <v>277</v>
      </c>
      <c r="M320" s="48" t="s">
        <v>271</v>
      </c>
      <c r="N320" s="48"/>
    </row>
    <row r="321" spans="2:14" ht="93.75" x14ac:dyDescent="0.3">
      <c r="B321" s="94" t="s">
        <v>626</v>
      </c>
      <c r="C321" s="88" t="s">
        <v>642</v>
      </c>
      <c r="D321" s="30" t="s">
        <v>13</v>
      </c>
      <c r="E321" s="55" t="s">
        <v>683</v>
      </c>
      <c r="F321" s="56">
        <v>1250000</v>
      </c>
      <c r="G321" s="56"/>
      <c r="H321" s="30"/>
      <c r="I321" s="30"/>
      <c r="J321" s="55"/>
      <c r="K321" s="42" t="s">
        <v>316</v>
      </c>
      <c r="L321" s="31" t="s">
        <v>277</v>
      </c>
      <c r="M321" s="48" t="s">
        <v>271</v>
      </c>
      <c r="N321" s="48"/>
    </row>
    <row r="322" spans="2:14" ht="93.75" x14ac:dyDescent="0.3">
      <c r="B322" s="94" t="s">
        <v>626</v>
      </c>
      <c r="C322" s="88" t="s">
        <v>642</v>
      </c>
      <c r="D322" s="30" t="s">
        <v>13</v>
      </c>
      <c r="E322" s="55" t="s">
        <v>684</v>
      </c>
      <c r="F322" s="56">
        <v>50000</v>
      </c>
      <c r="G322" s="56"/>
      <c r="H322" s="30"/>
      <c r="I322" s="30"/>
      <c r="J322" s="55"/>
      <c r="K322" s="42" t="s">
        <v>685</v>
      </c>
      <c r="L322" s="31" t="s">
        <v>277</v>
      </c>
      <c r="M322" s="48" t="s">
        <v>271</v>
      </c>
      <c r="N322" s="48"/>
    </row>
    <row r="323" spans="2:14" ht="93.75" x14ac:dyDescent="0.3">
      <c r="B323" s="94" t="s">
        <v>626</v>
      </c>
      <c r="C323" s="88" t="s">
        <v>642</v>
      </c>
      <c r="D323" s="30" t="s">
        <v>13</v>
      </c>
      <c r="E323" s="57" t="s">
        <v>686</v>
      </c>
      <c r="F323" s="58">
        <v>300000</v>
      </c>
      <c r="G323" s="56"/>
      <c r="H323" s="30"/>
      <c r="I323" s="30"/>
      <c r="J323" s="55"/>
      <c r="K323" s="59" t="s">
        <v>682</v>
      </c>
      <c r="L323" s="31" t="s">
        <v>277</v>
      </c>
      <c r="M323" s="48" t="s">
        <v>271</v>
      </c>
      <c r="N323" s="48"/>
    </row>
    <row r="324" spans="2:14" ht="93.75" x14ac:dyDescent="0.3">
      <c r="B324" s="94" t="s">
        <v>626</v>
      </c>
      <c r="C324" s="88" t="s">
        <v>642</v>
      </c>
      <c r="D324" s="30" t="s">
        <v>13</v>
      </c>
      <c r="E324" s="55" t="s">
        <v>687</v>
      </c>
      <c r="F324" s="56">
        <v>180000</v>
      </c>
      <c r="G324" s="56"/>
      <c r="H324" s="30"/>
      <c r="I324" s="30"/>
      <c r="J324" s="55"/>
      <c r="K324" s="42" t="s">
        <v>685</v>
      </c>
      <c r="L324" s="31" t="s">
        <v>277</v>
      </c>
      <c r="M324" s="48" t="s">
        <v>271</v>
      </c>
      <c r="N324" s="48"/>
    </row>
    <row r="325" spans="2:14" ht="93.75" x14ac:dyDescent="0.3">
      <c r="B325" s="94" t="s">
        <v>626</v>
      </c>
      <c r="C325" s="88" t="s">
        <v>642</v>
      </c>
      <c r="D325" s="30" t="s">
        <v>13</v>
      </c>
      <c r="E325" s="55" t="s">
        <v>688</v>
      </c>
      <c r="F325" s="56">
        <v>500000</v>
      </c>
      <c r="G325" s="56"/>
      <c r="H325" s="30"/>
      <c r="I325" s="30"/>
      <c r="J325" s="55"/>
      <c r="K325" s="42" t="s">
        <v>689</v>
      </c>
      <c r="L325" s="31" t="s">
        <v>277</v>
      </c>
      <c r="M325" s="48" t="s">
        <v>271</v>
      </c>
      <c r="N325" s="48"/>
    </row>
    <row r="326" spans="2:14" ht="93.75" x14ac:dyDescent="0.3">
      <c r="B326" s="94" t="s">
        <v>626</v>
      </c>
      <c r="C326" s="88" t="s">
        <v>642</v>
      </c>
      <c r="D326" s="30" t="s">
        <v>13</v>
      </c>
      <c r="E326" s="55" t="s">
        <v>690</v>
      </c>
      <c r="F326" s="56">
        <v>100000</v>
      </c>
      <c r="G326" s="56"/>
      <c r="H326" s="30"/>
      <c r="I326" s="30"/>
      <c r="J326" s="55"/>
      <c r="K326" s="42" t="s">
        <v>689</v>
      </c>
      <c r="L326" s="31" t="s">
        <v>277</v>
      </c>
      <c r="M326" s="48" t="s">
        <v>271</v>
      </c>
      <c r="N326" s="48"/>
    </row>
    <row r="327" spans="2:14" ht="93.75" x14ac:dyDescent="0.3">
      <c r="B327" s="94" t="s">
        <v>626</v>
      </c>
      <c r="C327" s="88" t="s">
        <v>642</v>
      </c>
      <c r="D327" s="30" t="s">
        <v>13</v>
      </c>
      <c r="E327" s="55" t="s">
        <v>691</v>
      </c>
      <c r="F327" s="56">
        <v>100000</v>
      </c>
      <c r="G327" s="56"/>
      <c r="H327" s="30"/>
      <c r="I327" s="30"/>
      <c r="J327" s="55"/>
      <c r="K327" s="42" t="s">
        <v>689</v>
      </c>
      <c r="L327" s="31" t="s">
        <v>277</v>
      </c>
      <c r="M327" s="48" t="s">
        <v>271</v>
      </c>
      <c r="N327" s="48"/>
    </row>
    <row r="328" spans="2:14" ht="93.75" x14ac:dyDescent="0.3">
      <c r="B328" s="94" t="s">
        <v>626</v>
      </c>
      <c r="C328" s="88" t="s">
        <v>642</v>
      </c>
      <c r="D328" s="30" t="s">
        <v>13</v>
      </c>
      <c r="E328" s="55" t="s">
        <v>692</v>
      </c>
      <c r="F328" s="56">
        <v>100000</v>
      </c>
      <c r="G328" s="56"/>
      <c r="H328" s="30"/>
      <c r="I328" s="30"/>
      <c r="J328" s="55"/>
      <c r="K328" s="42" t="s">
        <v>689</v>
      </c>
      <c r="L328" s="31" t="s">
        <v>277</v>
      </c>
      <c r="M328" s="48" t="s">
        <v>271</v>
      </c>
      <c r="N328" s="48"/>
    </row>
    <row r="329" spans="2:14" ht="93.75" x14ac:dyDescent="0.3">
      <c r="B329" s="94" t="s">
        <v>626</v>
      </c>
      <c r="C329" s="88" t="s">
        <v>642</v>
      </c>
      <c r="D329" s="30" t="s">
        <v>13</v>
      </c>
      <c r="E329" s="55" t="s">
        <v>693</v>
      </c>
      <c r="F329" s="56">
        <v>100000</v>
      </c>
      <c r="G329" s="56"/>
      <c r="H329" s="30"/>
      <c r="I329" s="30"/>
      <c r="J329" s="55"/>
      <c r="K329" s="42" t="s">
        <v>689</v>
      </c>
      <c r="L329" s="31" t="s">
        <v>277</v>
      </c>
      <c r="M329" s="48" t="s">
        <v>271</v>
      </c>
      <c r="N329" s="48"/>
    </row>
    <row r="330" spans="2:14" ht="93.75" x14ac:dyDescent="0.3">
      <c r="B330" s="94" t="s">
        <v>626</v>
      </c>
      <c r="C330" s="88" t="s">
        <v>642</v>
      </c>
      <c r="D330" s="30" t="s">
        <v>13</v>
      </c>
      <c r="E330" s="55" t="s">
        <v>694</v>
      </c>
      <c r="F330" s="56">
        <v>100000</v>
      </c>
      <c r="G330" s="56"/>
      <c r="H330" s="30"/>
      <c r="I330" s="30"/>
      <c r="J330" s="55"/>
      <c r="K330" s="42" t="s">
        <v>689</v>
      </c>
      <c r="L330" s="31" t="s">
        <v>277</v>
      </c>
      <c r="M330" s="48" t="s">
        <v>271</v>
      </c>
      <c r="N330" s="48"/>
    </row>
    <row r="331" spans="2:14" ht="93.75" x14ac:dyDescent="0.3">
      <c r="B331" s="94" t="s">
        <v>626</v>
      </c>
      <c r="C331" s="88" t="s">
        <v>642</v>
      </c>
      <c r="D331" s="30" t="s">
        <v>13</v>
      </c>
      <c r="E331" s="55" t="s">
        <v>695</v>
      </c>
      <c r="F331" s="56">
        <v>500000</v>
      </c>
      <c r="G331" s="56"/>
      <c r="H331" s="30"/>
      <c r="I331" s="30"/>
      <c r="J331" s="55"/>
      <c r="K331" s="42" t="s">
        <v>685</v>
      </c>
      <c r="L331" s="31" t="s">
        <v>277</v>
      </c>
      <c r="M331" s="48" t="s">
        <v>271</v>
      </c>
      <c r="N331" s="48"/>
    </row>
    <row r="332" spans="2:14" ht="93.75" x14ac:dyDescent="0.3">
      <c r="B332" s="94" t="s">
        <v>626</v>
      </c>
      <c r="C332" s="88" t="s">
        <v>642</v>
      </c>
      <c r="D332" s="30" t="s">
        <v>13</v>
      </c>
      <c r="E332" s="55" t="s">
        <v>696</v>
      </c>
      <c r="F332" s="56">
        <v>1200000</v>
      </c>
      <c r="G332" s="56"/>
      <c r="H332" s="30" t="s">
        <v>697</v>
      </c>
      <c r="I332" s="30"/>
      <c r="J332" s="55"/>
      <c r="K332" s="42" t="s">
        <v>698</v>
      </c>
      <c r="L332" s="31" t="s">
        <v>277</v>
      </c>
      <c r="M332" s="48" t="s">
        <v>271</v>
      </c>
      <c r="N332" s="48"/>
    </row>
    <row r="333" spans="2:14" ht="93.75" x14ac:dyDescent="0.3">
      <c r="B333" s="94" t="s">
        <v>626</v>
      </c>
      <c r="C333" s="88" t="s">
        <v>642</v>
      </c>
      <c r="D333" s="30" t="s">
        <v>13</v>
      </c>
      <c r="E333" s="57" t="s">
        <v>699</v>
      </c>
      <c r="F333" s="56">
        <v>1200000</v>
      </c>
      <c r="G333" s="56"/>
      <c r="H333" s="30"/>
      <c r="I333" s="30"/>
      <c r="J333" s="55"/>
      <c r="K333" s="42" t="s">
        <v>698</v>
      </c>
      <c r="L333" s="31" t="s">
        <v>277</v>
      </c>
      <c r="M333" s="48" t="s">
        <v>271</v>
      </c>
      <c r="N333" s="48"/>
    </row>
    <row r="334" spans="2:14" ht="93.75" x14ac:dyDescent="0.3">
      <c r="B334" s="94" t="s">
        <v>626</v>
      </c>
      <c r="C334" s="88" t="s">
        <v>642</v>
      </c>
      <c r="D334" s="30" t="s">
        <v>13</v>
      </c>
      <c r="E334" s="55" t="s">
        <v>700</v>
      </c>
      <c r="F334" s="56">
        <v>30000</v>
      </c>
      <c r="G334" s="56"/>
      <c r="H334" s="30"/>
      <c r="I334" s="30"/>
      <c r="J334" s="55"/>
      <c r="K334" s="42" t="s">
        <v>685</v>
      </c>
      <c r="L334" s="31" t="s">
        <v>277</v>
      </c>
      <c r="M334" s="48" t="s">
        <v>271</v>
      </c>
      <c r="N334" s="48"/>
    </row>
    <row r="335" spans="2:14" ht="93.75" x14ac:dyDescent="0.3">
      <c r="B335" s="94" t="s">
        <v>626</v>
      </c>
      <c r="C335" s="88" t="s">
        <v>642</v>
      </c>
      <c r="D335" s="30" t="s">
        <v>13</v>
      </c>
      <c r="E335" s="55" t="s">
        <v>701</v>
      </c>
      <c r="F335" s="56">
        <v>100000</v>
      </c>
      <c r="G335" s="56"/>
      <c r="H335" s="30"/>
      <c r="I335" s="30"/>
      <c r="J335" s="55"/>
      <c r="K335" s="42" t="s">
        <v>702</v>
      </c>
      <c r="L335" s="31" t="s">
        <v>277</v>
      </c>
      <c r="M335" s="48" t="s">
        <v>271</v>
      </c>
      <c r="N335" s="48"/>
    </row>
    <row r="336" spans="2:14" ht="93.75" x14ac:dyDescent="0.3">
      <c r="B336" s="94" t="s">
        <v>626</v>
      </c>
      <c r="C336" s="88" t="s">
        <v>642</v>
      </c>
      <c r="D336" s="30" t="s">
        <v>13</v>
      </c>
      <c r="E336" s="55" t="s">
        <v>703</v>
      </c>
      <c r="F336" s="56" t="s">
        <v>704</v>
      </c>
      <c r="G336" s="56"/>
      <c r="H336" s="30"/>
      <c r="I336" s="30"/>
      <c r="J336" s="55"/>
      <c r="K336" s="42" t="s">
        <v>689</v>
      </c>
      <c r="L336" s="31" t="s">
        <v>277</v>
      </c>
      <c r="M336" s="48" t="s">
        <v>271</v>
      </c>
      <c r="N336" s="48"/>
    </row>
    <row r="337" spans="2:14" ht="93.75" x14ac:dyDescent="0.3">
      <c r="B337" s="94" t="s">
        <v>626</v>
      </c>
      <c r="C337" s="88" t="s">
        <v>642</v>
      </c>
      <c r="D337" s="30" t="s">
        <v>13</v>
      </c>
      <c r="E337" s="55" t="s">
        <v>705</v>
      </c>
      <c r="F337" s="56">
        <v>81000</v>
      </c>
      <c r="G337" s="56"/>
      <c r="H337" s="30"/>
      <c r="I337" s="30"/>
      <c r="J337" s="55"/>
      <c r="K337" s="42" t="s">
        <v>689</v>
      </c>
      <c r="L337" s="31" t="s">
        <v>277</v>
      </c>
      <c r="M337" s="48" t="s">
        <v>271</v>
      </c>
      <c r="N337" s="48"/>
    </row>
    <row r="338" spans="2:14" ht="93.75" x14ac:dyDescent="0.3">
      <c r="B338" s="94" t="s">
        <v>626</v>
      </c>
      <c r="C338" s="88" t="s">
        <v>642</v>
      </c>
      <c r="D338" s="30" t="s">
        <v>13</v>
      </c>
      <c r="E338" s="55" t="s">
        <v>706</v>
      </c>
      <c r="F338" s="56">
        <v>20000</v>
      </c>
      <c r="G338" s="56"/>
      <c r="H338" s="30"/>
      <c r="I338" s="30"/>
      <c r="J338" s="55"/>
      <c r="K338" s="42" t="s">
        <v>689</v>
      </c>
      <c r="L338" s="31" t="s">
        <v>277</v>
      </c>
      <c r="M338" s="48" t="s">
        <v>271</v>
      </c>
      <c r="N338" s="48"/>
    </row>
    <row r="339" spans="2:14" ht="93.75" x14ac:dyDescent="0.3">
      <c r="B339" s="94" t="s">
        <v>626</v>
      </c>
      <c r="C339" s="88" t="s">
        <v>642</v>
      </c>
      <c r="D339" s="30" t="s">
        <v>13</v>
      </c>
      <c r="E339" s="55" t="s">
        <v>707</v>
      </c>
      <c r="F339" s="56">
        <v>262972</v>
      </c>
      <c r="G339" s="56"/>
      <c r="H339" s="30"/>
      <c r="I339" s="30"/>
      <c r="J339" s="55"/>
      <c r="K339" s="42" t="s">
        <v>689</v>
      </c>
      <c r="L339" s="31" t="s">
        <v>277</v>
      </c>
      <c r="M339" s="48" t="s">
        <v>271</v>
      </c>
      <c r="N339" s="48"/>
    </row>
    <row r="340" spans="2:14" ht="93.75" x14ac:dyDescent="0.3">
      <c r="B340" s="94" t="s">
        <v>626</v>
      </c>
      <c r="C340" s="88" t="s">
        <v>642</v>
      </c>
      <c r="D340" s="30" t="s">
        <v>13</v>
      </c>
      <c r="E340" s="55" t="s">
        <v>708</v>
      </c>
      <c r="F340" s="56">
        <v>150000</v>
      </c>
      <c r="G340" s="56"/>
      <c r="H340" s="30"/>
      <c r="I340" s="30"/>
      <c r="J340" s="55"/>
      <c r="K340" s="42" t="s">
        <v>685</v>
      </c>
      <c r="L340" s="31" t="s">
        <v>277</v>
      </c>
      <c r="M340" s="48" t="s">
        <v>271</v>
      </c>
      <c r="N340" s="48"/>
    </row>
    <row r="341" spans="2:14" ht="60" customHeight="1" x14ac:dyDescent="0.3">
      <c r="B341" s="94" t="s">
        <v>626</v>
      </c>
      <c r="C341" s="88" t="s">
        <v>642</v>
      </c>
      <c r="D341" s="30" t="s">
        <v>13</v>
      </c>
      <c r="E341" s="55" t="s">
        <v>709</v>
      </c>
      <c r="F341" s="56">
        <v>200000</v>
      </c>
      <c r="G341" s="56"/>
      <c r="H341" s="30"/>
      <c r="I341" s="30"/>
      <c r="J341" s="55" t="s">
        <v>710</v>
      </c>
      <c r="K341" s="42">
        <v>2022</v>
      </c>
      <c r="L341" s="21" t="s">
        <v>711</v>
      </c>
      <c r="M341" s="48" t="s">
        <v>23</v>
      </c>
      <c r="N341" s="48"/>
    </row>
    <row r="342" spans="2:14" ht="60" customHeight="1" x14ac:dyDescent="0.3">
      <c r="B342" s="94" t="s">
        <v>626</v>
      </c>
      <c r="C342" s="88" t="s">
        <v>642</v>
      </c>
      <c r="D342" s="30" t="s">
        <v>13</v>
      </c>
      <c r="E342" s="55" t="s">
        <v>712</v>
      </c>
      <c r="F342" s="56"/>
      <c r="G342" s="56"/>
      <c r="H342" s="30"/>
      <c r="I342" s="30"/>
      <c r="J342" s="55" t="s">
        <v>713</v>
      </c>
      <c r="K342" s="42"/>
      <c r="L342" s="31" t="s">
        <v>714</v>
      </c>
      <c r="M342" s="48" t="s">
        <v>299</v>
      </c>
      <c r="N342" s="48"/>
    </row>
    <row r="343" spans="2:14" ht="60" customHeight="1" x14ac:dyDescent="0.3">
      <c r="B343" s="94" t="s">
        <v>626</v>
      </c>
      <c r="C343" s="88" t="s">
        <v>642</v>
      </c>
      <c r="D343" s="30" t="s">
        <v>13</v>
      </c>
      <c r="E343" s="55" t="s">
        <v>715</v>
      </c>
      <c r="F343" s="56"/>
      <c r="G343" s="56"/>
      <c r="H343" s="30"/>
      <c r="I343" s="30"/>
      <c r="J343" s="55" t="s">
        <v>716</v>
      </c>
      <c r="K343" s="42"/>
      <c r="L343" s="31" t="s">
        <v>714</v>
      </c>
      <c r="M343" s="48" t="s">
        <v>299</v>
      </c>
      <c r="N343" s="48"/>
    </row>
    <row r="344" spans="2:14" ht="60" customHeight="1" x14ac:dyDescent="0.3">
      <c r="B344" s="94" t="s">
        <v>626</v>
      </c>
      <c r="C344" s="88" t="s">
        <v>642</v>
      </c>
      <c r="D344" s="30" t="s">
        <v>13</v>
      </c>
      <c r="E344" s="55" t="s">
        <v>717</v>
      </c>
      <c r="F344" s="56"/>
      <c r="G344" s="56"/>
      <c r="H344" s="30"/>
      <c r="I344" s="30"/>
      <c r="J344" s="55" t="s">
        <v>718</v>
      </c>
      <c r="K344" s="42"/>
      <c r="L344" s="31" t="s">
        <v>714</v>
      </c>
      <c r="M344" s="48" t="s">
        <v>299</v>
      </c>
      <c r="N344" s="48"/>
    </row>
    <row r="345" spans="2:14" ht="60" customHeight="1" x14ac:dyDescent="0.3">
      <c r="B345" s="94" t="s">
        <v>626</v>
      </c>
      <c r="C345" s="88" t="s">
        <v>642</v>
      </c>
      <c r="D345" s="30" t="s">
        <v>13</v>
      </c>
      <c r="E345" s="55" t="s">
        <v>719</v>
      </c>
      <c r="F345" s="56"/>
      <c r="G345" s="56"/>
      <c r="H345" s="30"/>
      <c r="I345" s="30"/>
      <c r="J345" s="55" t="s">
        <v>720</v>
      </c>
      <c r="K345" s="42"/>
      <c r="L345" s="31" t="s">
        <v>714</v>
      </c>
      <c r="M345" s="48" t="s">
        <v>299</v>
      </c>
      <c r="N345" s="48"/>
    </row>
    <row r="346" spans="2:14" ht="60" customHeight="1" x14ac:dyDescent="0.3">
      <c r="B346" s="94" t="s">
        <v>626</v>
      </c>
      <c r="C346" s="88" t="s">
        <v>642</v>
      </c>
      <c r="D346" s="30" t="s">
        <v>13</v>
      </c>
      <c r="E346" s="55" t="s">
        <v>721</v>
      </c>
      <c r="F346" s="56">
        <v>190000</v>
      </c>
      <c r="G346" s="56"/>
      <c r="H346" s="30"/>
      <c r="I346" s="30"/>
      <c r="J346" s="55" t="s">
        <v>722</v>
      </c>
      <c r="K346" s="42">
        <v>2022</v>
      </c>
      <c r="L346" s="31" t="s">
        <v>723</v>
      </c>
      <c r="M346" s="48" t="s">
        <v>299</v>
      </c>
      <c r="N346" s="48"/>
    </row>
    <row r="347" spans="2:14" ht="60" customHeight="1" x14ac:dyDescent="0.3">
      <c r="B347" s="94" t="s">
        <v>626</v>
      </c>
      <c r="C347" s="88" t="s">
        <v>642</v>
      </c>
      <c r="D347" s="30" t="s">
        <v>13</v>
      </c>
      <c r="E347" s="55" t="s">
        <v>724</v>
      </c>
      <c r="F347" s="56">
        <v>625000</v>
      </c>
      <c r="G347" s="56"/>
      <c r="H347" s="30"/>
      <c r="I347" s="30"/>
      <c r="J347" s="55"/>
      <c r="K347" s="42">
        <v>2022</v>
      </c>
      <c r="L347" s="31"/>
      <c r="M347" s="48" t="s">
        <v>299</v>
      </c>
      <c r="N347" s="48"/>
    </row>
    <row r="348" spans="2:14" ht="60" customHeight="1" x14ac:dyDescent="0.3">
      <c r="B348" s="94" t="s">
        <v>626</v>
      </c>
      <c r="C348" s="88" t="s">
        <v>642</v>
      </c>
      <c r="D348" s="30" t="s">
        <v>13</v>
      </c>
      <c r="E348" s="55" t="s">
        <v>725</v>
      </c>
      <c r="F348" s="56"/>
      <c r="G348" s="56"/>
      <c r="H348" s="30"/>
      <c r="I348" s="30"/>
      <c r="J348" s="55"/>
      <c r="K348" s="42" t="s">
        <v>726</v>
      </c>
      <c r="L348" s="31"/>
      <c r="M348" s="48" t="s">
        <v>28</v>
      </c>
      <c r="N348" s="48"/>
    </row>
    <row r="349" spans="2:14" ht="60" customHeight="1" x14ac:dyDescent="0.3">
      <c r="B349" s="94" t="s">
        <v>626</v>
      </c>
      <c r="C349" s="88" t="s">
        <v>642</v>
      </c>
      <c r="D349" s="30" t="s">
        <v>13</v>
      </c>
      <c r="E349" s="55" t="s">
        <v>727</v>
      </c>
      <c r="F349" s="56"/>
      <c r="G349" s="56"/>
      <c r="H349" s="30"/>
      <c r="I349" s="30"/>
      <c r="J349" s="55"/>
      <c r="K349" s="42" t="s">
        <v>726</v>
      </c>
      <c r="L349" s="31"/>
      <c r="M349" s="48" t="s">
        <v>28</v>
      </c>
      <c r="N349" s="48"/>
    </row>
    <row r="350" spans="2:14" ht="60" customHeight="1" x14ac:dyDescent="0.3">
      <c r="B350" s="94" t="s">
        <v>626</v>
      </c>
      <c r="C350" s="88" t="s">
        <v>642</v>
      </c>
      <c r="D350" s="30" t="s">
        <v>13</v>
      </c>
      <c r="E350" s="55" t="s">
        <v>728</v>
      </c>
      <c r="F350" s="56"/>
      <c r="G350" s="56"/>
      <c r="H350" s="30"/>
      <c r="I350" s="30"/>
      <c r="J350" s="55"/>
      <c r="K350" s="42">
        <v>2025</v>
      </c>
      <c r="L350" s="31"/>
      <c r="M350" s="48" t="s">
        <v>28</v>
      </c>
      <c r="N350" s="48"/>
    </row>
    <row r="351" spans="2:14" ht="60" customHeight="1" x14ac:dyDescent="0.3">
      <c r="B351" s="94" t="s">
        <v>626</v>
      </c>
      <c r="C351" s="88" t="s">
        <v>642</v>
      </c>
      <c r="D351" s="30" t="s">
        <v>13</v>
      </c>
      <c r="E351" s="55" t="s">
        <v>729</v>
      </c>
      <c r="F351" s="56"/>
      <c r="G351" s="56"/>
      <c r="H351" s="30"/>
      <c r="I351" s="30"/>
      <c r="J351" s="55"/>
      <c r="K351" s="42" t="s">
        <v>726</v>
      </c>
      <c r="L351" s="31"/>
      <c r="M351" s="48" t="s">
        <v>28</v>
      </c>
      <c r="N351" s="48"/>
    </row>
    <row r="352" spans="2:14" ht="60" customHeight="1" x14ac:dyDescent="0.3">
      <c r="B352" s="94" t="s">
        <v>626</v>
      </c>
      <c r="C352" s="88" t="s">
        <v>642</v>
      </c>
      <c r="D352" s="30" t="s">
        <v>730</v>
      </c>
      <c r="E352" s="55" t="s">
        <v>731</v>
      </c>
      <c r="F352" s="56"/>
      <c r="G352" s="56"/>
      <c r="H352" s="30"/>
      <c r="I352" s="30"/>
      <c r="J352" s="55"/>
      <c r="K352" s="42" t="s">
        <v>732</v>
      </c>
      <c r="L352" s="31"/>
      <c r="M352" s="48" t="s">
        <v>28</v>
      </c>
      <c r="N352" s="48"/>
    </row>
    <row r="353" spans="2:14" ht="60" customHeight="1" x14ac:dyDescent="0.3">
      <c r="B353" s="94" t="s">
        <v>626</v>
      </c>
      <c r="C353" s="88" t="s">
        <v>642</v>
      </c>
      <c r="D353" s="30" t="s">
        <v>13</v>
      </c>
      <c r="E353" s="55" t="s">
        <v>733</v>
      </c>
      <c r="F353" s="56"/>
      <c r="G353" s="56"/>
      <c r="H353" s="30"/>
      <c r="I353" s="30"/>
      <c r="J353" s="55"/>
      <c r="K353" s="42" t="s">
        <v>732</v>
      </c>
      <c r="L353" s="31"/>
      <c r="M353" s="48" t="s">
        <v>28</v>
      </c>
      <c r="N353" s="48"/>
    </row>
    <row r="354" spans="2:14" ht="60" customHeight="1" x14ac:dyDescent="0.3">
      <c r="B354" s="94" t="s">
        <v>626</v>
      </c>
      <c r="C354" s="88" t="s">
        <v>642</v>
      </c>
      <c r="D354" s="30" t="s">
        <v>13</v>
      </c>
      <c r="E354" s="55" t="s">
        <v>734</v>
      </c>
      <c r="F354" s="56"/>
      <c r="G354" s="56"/>
      <c r="H354" s="30"/>
      <c r="I354" s="30"/>
      <c r="J354" s="55"/>
      <c r="K354" s="42" t="s">
        <v>732</v>
      </c>
      <c r="L354" s="31"/>
      <c r="M354" s="48" t="s">
        <v>28</v>
      </c>
      <c r="N354" s="48"/>
    </row>
    <row r="355" spans="2:14" ht="60" customHeight="1" x14ac:dyDescent="0.3">
      <c r="B355" s="94" t="s">
        <v>626</v>
      </c>
      <c r="C355" s="88" t="s">
        <v>642</v>
      </c>
      <c r="D355" s="30" t="s">
        <v>13</v>
      </c>
      <c r="E355" s="55" t="s">
        <v>735</v>
      </c>
      <c r="F355" s="56"/>
      <c r="G355" s="56"/>
      <c r="H355" s="30"/>
      <c r="I355" s="30"/>
      <c r="J355" s="55"/>
      <c r="K355" s="42"/>
      <c r="L355" s="31"/>
      <c r="M355" s="48" t="s">
        <v>28</v>
      </c>
      <c r="N355" s="48"/>
    </row>
    <row r="356" spans="2:14" ht="60" customHeight="1" x14ac:dyDescent="0.3">
      <c r="B356" s="94" t="s">
        <v>626</v>
      </c>
      <c r="C356" s="88" t="s">
        <v>642</v>
      </c>
      <c r="D356" s="30" t="s">
        <v>13</v>
      </c>
      <c r="E356" s="55" t="s">
        <v>687</v>
      </c>
      <c r="F356" s="56"/>
      <c r="G356" s="56"/>
      <c r="H356" s="30"/>
      <c r="I356" s="30"/>
      <c r="J356" s="55"/>
      <c r="K356" s="42"/>
      <c r="L356" s="31"/>
      <c r="M356" s="48" t="s">
        <v>28</v>
      </c>
      <c r="N356" s="48"/>
    </row>
    <row r="357" spans="2:14" ht="75" x14ac:dyDescent="0.3">
      <c r="B357" s="94" t="s">
        <v>626</v>
      </c>
      <c r="C357" s="88" t="s">
        <v>736</v>
      </c>
      <c r="D357" s="30" t="s">
        <v>13</v>
      </c>
      <c r="E357" s="55" t="s">
        <v>737</v>
      </c>
      <c r="F357" s="30">
        <v>750000</v>
      </c>
      <c r="G357" s="30"/>
      <c r="H357" s="30"/>
      <c r="I357" s="30"/>
      <c r="J357" s="55" t="s">
        <v>738</v>
      </c>
      <c r="K357" s="30" t="s">
        <v>739</v>
      </c>
      <c r="L357" s="31" t="s">
        <v>154</v>
      </c>
      <c r="M357" s="48" t="s">
        <v>262</v>
      </c>
      <c r="N357" s="48" t="s">
        <v>263</v>
      </c>
    </row>
    <row r="358" spans="2:14" ht="75" x14ac:dyDescent="0.3">
      <c r="B358" s="94" t="s">
        <v>626</v>
      </c>
      <c r="C358" s="88" t="s">
        <v>736</v>
      </c>
      <c r="D358" s="30" t="s">
        <v>13</v>
      </c>
      <c r="E358" s="20" t="s">
        <v>740</v>
      </c>
      <c r="F358" s="56">
        <v>80000</v>
      </c>
      <c r="G358" s="56">
        <v>80000</v>
      </c>
      <c r="H358" s="30"/>
      <c r="I358" s="30"/>
      <c r="J358" s="21" t="s">
        <v>741</v>
      </c>
      <c r="K358" s="30" t="s">
        <v>316</v>
      </c>
      <c r="L358" s="31" t="s">
        <v>60</v>
      </c>
      <c r="M358" s="48" t="s">
        <v>262</v>
      </c>
      <c r="N358" s="48" t="s">
        <v>311</v>
      </c>
    </row>
    <row r="359" spans="2:14" ht="75" x14ac:dyDescent="0.3">
      <c r="B359" s="94" t="s">
        <v>626</v>
      </c>
      <c r="C359" s="88" t="s">
        <v>736</v>
      </c>
      <c r="D359" s="30" t="s">
        <v>13</v>
      </c>
      <c r="E359" s="20" t="s">
        <v>742</v>
      </c>
      <c r="F359" s="56">
        <v>5000</v>
      </c>
      <c r="G359" s="56">
        <v>5000</v>
      </c>
      <c r="H359" s="30"/>
      <c r="I359" s="30"/>
      <c r="J359" s="21" t="s">
        <v>743</v>
      </c>
      <c r="K359" s="30" t="s">
        <v>333</v>
      </c>
      <c r="L359" s="31" t="s">
        <v>60</v>
      </c>
      <c r="M359" s="48" t="s">
        <v>262</v>
      </c>
      <c r="N359" s="48" t="s">
        <v>311</v>
      </c>
    </row>
    <row r="360" spans="2:14" ht="75" x14ac:dyDescent="0.3">
      <c r="B360" s="94" t="s">
        <v>626</v>
      </c>
      <c r="C360" s="88" t="s">
        <v>736</v>
      </c>
      <c r="D360" s="30" t="s">
        <v>13</v>
      </c>
      <c r="E360" s="20" t="s">
        <v>744</v>
      </c>
      <c r="F360" s="60">
        <v>100000</v>
      </c>
      <c r="G360" s="60">
        <v>100000</v>
      </c>
      <c r="H360" s="30"/>
      <c r="I360" s="30"/>
      <c r="J360" s="55" t="s">
        <v>745</v>
      </c>
      <c r="K360" s="30" t="s">
        <v>364</v>
      </c>
      <c r="L360" s="31" t="s">
        <v>60</v>
      </c>
      <c r="M360" s="48" t="s">
        <v>262</v>
      </c>
      <c r="N360" s="48" t="s">
        <v>311</v>
      </c>
    </row>
    <row r="361" spans="2:14" ht="75" x14ac:dyDescent="0.3">
      <c r="B361" s="94" t="s">
        <v>626</v>
      </c>
      <c r="C361" s="88" t="s">
        <v>736</v>
      </c>
      <c r="D361" s="30" t="s">
        <v>13</v>
      </c>
      <c r="E361" s="55" t="s">
        <v>746</v>
      </c>
      <c r="F361" s="56">
        <v>50000</v>
      </c>
      <c r="G361" s="60">
        <v>30000</v>
      </c>
      <c r="H361" s="30">
        <v>20000</v>
      </c>
      <c r="I361" s="30"/>
      <c r="J361" s="55" t="s">
        <v>747</v>
      </c>
      <c r="K361" s="30" t="s">
        <v>354</v>
      </c>
      <c r="L361" s="31" t="s">
        <v>174</v>
      </c>
      <c r="M361" s="48" t="s">
        <v>262</v>
      </c>
      <c r="N361" s="48"/>
    </row>
    <row r="362" spans="2:14" ht="75" x14ac:dyDescent="0.3">
      <c r="B362" s="94" t="s">
        <v>626</v>
      </c>
      <c r="C362" s="88" t="s">
        <v>736</v>
      </c>
      <c r="D362" s="30" t="s">
        <v>13</v>
      </c>
      <c r="E362" s="55" t="s">
        <v>748</v>
      </c>
      <c r="F362" s="56">
        <v>25000</v>
      </c>
      <c r="G362" s="56">
        <f>F362</f>
        <v>25000</v>
      </c>
      <c r="H362" s="30"/>
      <c r="I362" s="30"/>
      <c r="J362" s="55" t="s">
        <v>749</v>
      </c>
      <c r="K362" s="30" t="s">
        <v>349</v>
      </c>
      <c r="L362" s="31" t="s">
        <v>88</v>
      </c>
      <c r="M362" s="48" t="s">
        <v>262</v>
      </c>
      <c r="N362" s="48"/>
    </row>
    <row r="363" spans="2:14" ht="75" x14ac:dyDescent="0.3">
      <c r="B363" s="94" t="s">
        <v>626</v>
      </c>
      <c r="C363" s="88" t="s">
        <v>736</v>
      </c>
      <c r="D363" s="30" t="s">
        <v>13</v>
      </c>
      <c r="E363" s="55" t="s">
        <v>750</v>
      </c>
      <c r="F363" s="56">
        <v>25000</v>
      </c>
      <c r="G363" s="56">
        <f>F363</f>
        <v>25000</v>
      </c>
      <c r="H363" s="30"/>
      <c r="I363" s="30"/>
      <c r="J363" s="55" t="s">
        <v>751</v>
      </c>
      <c r="K363" s="30" t="s">
        <v>349</v>
      </c>
      <c r="L363" s="31" t="s">
        <v>88</v>
      </c>
      <c r="M363" s="48" t="s">
        <v>262</v>
      </c>
      <c r="N363" s="48"/>
    </row>
    <row r="364" spans="2:14" ht="75" x14ac:dyDescent="0.3">
      <c r="B364" s="94" t="s">
        <v>626</v>
      </c>
      <c r="C364" s="88" t="s">
        <v>736</v>
      </c>
      <c r="D364" s="30" t="s">
        <v>13</v>
      </c>
      <c r="E364" s="55" t="s">
        <v>752</v>
      </c>
      <c r="F364" s="56">
        <v>158000</v>
      </c>
      <c r="G364" s="56">
        <f>F364</f>
        <v>158000</v>
      </c>
      <c r="H364" s="30"/>
      <c r="I364" s="30"/>
      <c r="J364" s="55" t="s">
        <v>753</v>
      </c>
      <c r="K364" s="30" t="s">
        <v>354</v>
      </c>
      <c r="L364" s="31" t="s">
        <v>326</v>
      </c>
      <c r="M364" s="48" t="s">
        <v>262</v>
      </c>
      <c r="N364" s="48"/>
    </row>
    <row r="365" spans="2:14" ht="75" x14ac:dyDescent="0.3">
      <c r="B365" s="94" t="s">
        <v>626</v>
      </c>
      <c r="C365" s="88" t="s">
        <v>736</v>
      </c>
      <c r="D365" s="30" t="s">
        <v>13</v>
      </c>
      <c r="E365" s="55" t="s">
        <v>754</v>
      </c>
      <c r="F365" s="56">
        <v>100000</v>
      </c>
      <c r="G365" s="56">
        <f>F365</f>
        <v>100000</v>
      </c>
      <c r="H365" s="30"/>
      <c r="I365" s="30"/>
      <c r="J365" s="55" t="s">
        <v>755</v>
      </c>
      <c r="K365" s="30" t="s">
        <v>354</v>
      </c>
      <c r="L365" s="31" t="s">
        <v>326</v>
      </c>
      <c r="M365" s="48" t="s">
        <v>262</v>
      </c>
      <c r="N365" s="48"/>
    </row>
    <row r="366" spans="2:14" ht="75" x14ac:dyDescent="0.3">
      <c r="B366" s="94" t="s">
        <v>626</v>
      </c>
      <c r="C366" s="88" t="s">
        <v>736</v>
      </c>
      <c r="D366" s="30" t="s">
        <v>13</v>
      </c>
      <c r="E366" s="55" t="s">
        <v>756</v>
      </c>
      <c r="F366" s="56">
        <v>300000</v>
      </c>
      <c r="G366" s="56">
        <f>F366</f>
        <v>300000</v>
      </c>
      <c r="H366" s="30"/>
      <c r="I366" s="30"/>
      <c r="J366" s="55" t="s">
        <v>757</v>
      </c>
      <c r="K366" s="30" t="s">
        <v>325</v>
      </c>
      <c r="L366" s="31" t="s">
        <v>326</v>
      </c>
      <c r="M366" s="48" t="s">
        <v>262</v>
      </c>
      <c r="N366" s="48"/>
    </row>
    <row r="367" spans="2:14" ht="75" x14ac:dyDescent="0.3">
      <c r="B367" s="94" t="s">
        <v>626</v>
      </c>
      <c r="C367" s="88" t="s">
        <v>736</v>
      </c>
      <c r="D367" s="30" t="s">
        <v>13</v>
      </c>
      <c r="E367" s="55" t="s">
        <v>758</v>
      </c>
      <c r="F367" s="56">
        <v>99000</v>
      </c>
      <c r="G367" s="56">
        <f t="shared" ref="G367" si="0">F367</f>
        <v>99000</v>
      </c>
      <c r="H367" s="30"/>
      <c r="I367" s="30"/>
      <c r="J367" s="55" t="s">
        <v>759</v>
      </c>
      <c r="K367" s="30" t="s">
        <v>319</v>
      </c>
      <c r="L367" s="31" t="s">
        <v>326</v>
      </c>
      <c r="M367" s="48" t="s">
        <v>262</v>
      </c>
      <c r="N367" s="48"/>
    </row>
    <row r="368" spans="2:14" ht="75" x14ac:dyDescent="0.3">
      <c r="B368" s="94" t="s">
        <v>626</v>
      </c>
      <c r="C368" s="88" t="s">
        <v>736</v>
      </c>
      <c r="D368" s="30" t="s">
        <v>13</v>
      </c>
      <c r="E368" s="55" t="s">
        <v>760</v>
      </c>
      <c r="F368" s="56">
        <v>10985</v>
      </c>
      <c r="G368" s="56"/>
      <c r="H368" s="30"/>
      <c r="I368" s="30"/>
      <c r="J368" s="55"/>
      <c r="K368" s="30" t="s">
        <v>698</v>
      </c>
      <c r="L368" s="31" t="s">
        <v>277</v>
      </c>
      <c r="M368" s="48" t="s">
        <v>271</v>
      </c>
      <c r="N368" s="48"/>
    </row>
    <row r="369" spans="2:14" ht="75" x14ac:dyDescent="0.3">
      <c r="B369" s="94" t="s">
        <v>626</v>
      </c>
      <c r="C369" s="88" t="s">
        <v>736</v>
      </c>
      <c r="D369" s="30" t="s">
        <v>13</v>
      </c>
      <c r="E369" s="55" t="s">
        <v>761</v>
      </c>
      <c r="F369" s="56">
        <v>400000</v>
      </c>
      <c r="G369" s="56"/>
      <c r="H369" s="30"/>
      <c r="I369" s="30"/>
      <c r="J369" s="55"/>
      <c r="K369" s="42" t="s">
        <v>685</v>
      </c>
      <c r="L369" s="31" t="s">
        <v>277</v>
      </c>
      <c r="M369" s="48" t="s">
        <v>271</v>
      </c>
      <c r="N369" s="48"/>
    </row>
    <row r="370" spans="2:14" ht="75" x14ac:dyDescent="0.3">
      <c r="B370" s="94" t="s">
        <v>626</v>
      </c>
      <c r="C370" s="88" t="s">
        <v>736</v>
      </c>
      <c r="D370" s="30" t="s">
        <v>13</v>
      </c>
      <c r="E370" s="55" t="s">
        <v>762</v>
      </c>
      <c r="F370" s="56">
        <v>350000</v>
      </c>
      <c r="G370" s="56"/>
      <c r="H370" s="30"/>
      <c r="I370" s="30"/>
      <c r="J370" s="55"/>
      <c r="K370" s="42" t="s">
        <v>685</v>
      </c>
      <c r="L370" s="31" t="s">
        <v>277</v>
      </c>
      <c r="M370" s="48" t="s">
        <v>271</v>
      </c>
      <c r="N370" s="48"/>
    </row>
    <row r="371" spans="2:14" ht="75" x14ac:dyDescent="0.3">
      <c r="B371" s="94" t="s">
        <v>626</v>
      </c>
      <c r="C371" s="88" t="s">
        <v>736</v>
      </c>
      <c r="D371" s="30" t="s">
        <v>13</v>
      </c>
      <c r="E371" s="55" t="s">
        <v>763</v>
      </c>
      <c r="F371" s="56">
        <v>108000</v>
      </c>
      <c r="G371" s="56">
        <v>108000</v>
      </c>
      <c r="H371" s="30"/>
      <c r="I371" s="30"/>
      <c r="J371" s="55" t="s">
        <v>764</v>
      </c>
      <c r="K371" s="42">
        <v>2022</v>
      </c>
      <c r="L371" s="31" t="s">
        <v>711</v>
      </c>
      <c r="M371" s="48" t="s">
        <v>23</v>
      </c>
      <c r="N371" s="48"/>
    </row>
    <row r="372" spans="2:14" ht="75" x14ac:dyDescent="0.3">
      <c r="B372" s="94" t="s">
        <v>626</v>
      </c>
      <c r="C372" s="88" t="s">
        <v>736</v>
      </c>
      <c r="D372" s="30" t="s">
        <v>13</v>
      </c>
      <c r="E372" s="55" t="s">
        <v>765</v>
      </c>
      <c r="F372" s="56"/>
      <c r="G372" s="56"/>
      <c r="H372" s="30"/>
      <c r="I372" s="30"/>
      <c r="J372" s="55" t="s">
        <v>766</v>
      </c>
      <c r="K372" s="42"/>
      <c r="L372" s="31" t="s">
        <v>767</v>
      </c>
      <c r="M372" s="48" t="s">
        <v>299</v>
      </c>
      <c r="N372" s="48"/>
    </row>
    <row r="373" spans="2:14" ht="112.5" x14ac:dyDescent="0.3">
      <c r="B373" s="94" t="s">
        <v>626</v>
      </c>
      <c r="C373" s="88" t="s">
        <v>736</v>
      </c>
      <c r="D373" s="30" t="s">
        <v>13</v>
      </c>
      <c r="E373" s="55" t="s">
        <v>768</v>
      </c>
      <c r="F373" s="56"/>
      <c r="G373" s="56"/>
      <c r="H373" s="30"/>
      <c r="I373" s="30"/>
      <c r="J373" s="55" t="s">
        <v>769</v>
      </c>
      <c r="K373" s="42"/>
      <c r="L373" s="31" t="s">
        <v>714</v>
      </c>
      <c r="M373" s="48" t="s">
        <v>299</v>
      </c>
      <c r="N373" s="48"/>
    </row>
    <row r="374" spans="2:14" ht="75" x14ac:dyDescent="0.3">
      <c r="B374" s="94" t="s">
        <v>626</v>
      </c>
      <c r="C374" s="88" t="s">
        <v>736</v>
      </c>
      <c r="D374" s="30" t="s">
        <v>13</v>
      </c>
      <c r="E374" s="55" t="s">
        <v>770</v>
      </c>
      <c r="F374" s="56"/>
      <c r="G374" s="56"/>
      <c r="H374" s="30"/>
      <c r="I374" s="30"/>
      <c r="J374" s="55" t="s">
        <v>771</v>
      </c>
      <c r="K374" s="42"/>
      <c r="L374" s="31" t="s">
        <v>714</v>
      </c>
      <c r="M374" s="48" t="s">
        <v>299</v>
      </c>
      <c r="N374" s="48"/>
    </row>
    <row r="375" spans="2:14" ht="75" x14ac:dyDescent="0.3">
      <c r="B375" s="94" t="s">
        <v>626</v>
      </c>
      <c r="C375" s="88" t="s">
        <v>736</v>
      </c>
      <c r="D375" s="30" t="s">
        <v>13</v>
      </c>
      <c r="E375" s="55" t="s">
        <v>772</v>
      </c>
      <c r="F375" s="56"/>
      <c r="G375" s="56"/>
      <c r="H375" s="30"/>
      <c r="I375" s="30"/>
      <c r="J375" s="55" t="s">
        <v>773</v>
      </c>
      <c r="K375" s="42"/>
      <c r="L375" s="31" t="s">
        <v>714</v>
      </c>
      <c r="M375" s="48" t="s">
        <v>299</v>
      </c>
      <c r="N375" s="48"/>
    </row>
    <row r="376" spans="2:14" ht="75" x14ac:dyDescent="0.3">
      <c r="B376" s="94" t="s">
        <v>626</v>
      </c>
      <c r="C376" s="88" t="s">
        <v>736</v>
      </c>
      <c r="D376" s="30" t="s">
        <v>13</v>
      </c>
      <c r="E376" s="46" t="s">
        <v>774</v>
      </c>
      <c r="F376" s="56">
        <v>500000</v>
      </c>
      <c r="G376" s="30"/>
      <c r="H376" s="30"/>
      <c r="I376" s="30"/>
      <c r="J376" s="55" t="s">
        <v>775</v>
      </c>
      <c r="K376" s="42" t="s">
        <v>361</v>
      </c>
      <c r="L376" s="21" t="s">
        <v>776</v>
      </c>
      <c r="M376" s="48" t="s">
        <v>299</v>
      </c>
      <c r="N376" s="48"/>
    </row>
    <row r="377" spans="2:14" ht="75" x14ac:dyDescent="0.3">
      <c r="B377" s="94" t="s">
        <v>626</v>
      </c>
      <c r="C377" s="88" t="s">
        <v>736</v>
      </c>
      <c r="D377" s="30" t="s">
        <v>30</v>
      </c>
      <c r="E377" s="20" t="s">
        <v>777</v>
      </c>
      <c r="F377" s="56"/>
      <c r="G377" s="30"/>
      <c r="H377" s="30"/>
      <c r="I377" s="30"/>
      <c r="J377" s="55"/>
      <c r="K377" s="42" t="s">
        <v>778</v>
      </c>
      <c r="L377" s="21"/>
      <c r="M377" s="48" t="s">
        <v>28</v>
      </c>
      <c r="N377" s="48"/>
    </row>
    <row r="378" spans="2:14" ht="75" x14ac:dyDescent="0.3">
      <c r="B378" s="94" t="s">
        <v>626</v>
      </c>
      <c r="C378" s="88" t="s">
        <v>736</v>
      </c>
      <c r="D378" s="30" t="s">
        <v>30</v>
      </c>
      <c r="E378" s="20" t="s">
        <v>779</v>
      </c>
      <c r="F378" s="56"/>
      <c r="G378" s="30"/>
      <c r="H378" s="30"/>
      <c r="I378" s="30"/>
      <c r="J378" s="55"/>
      <c r="K378" s="42" t="s">
        <v>732</v>
      </c>
      <c r="L378" s="21"/>
      <c r="M378" s="48" t="s">
        <v>28</v>
      </c>
      <c r="N378" s="48"/>
    </row>
    <row r="379" spans="2:14" ht="75" x14ac:dyDescent="0.3">
      <c r="B379" s="94" t="s">
        <v>626</v>
      </c>
      <c r="C379" s="88" t="s">
        <v>736</v>
      </c>
      <c r="D379" s="30" t="s">
        <v>13</v>
      </c>
      <c r="E379" s="20" t="s">
        <v>780</v>
      </c>
      <c r="F379" s="56"/>
      <c r="G379" s="30"/>
      <c r="H379" s="30"/>
      <c r="I379" s="30"/>
      <c r="J379" s="55"/>
      <c r="K379" s="42">
        <v>2025</v>
      </c>
      <c r="L379" s="21"/>
      <c r="M379" s="48" t="s">
        <v>28</v>
      </c>
      <c r="N379" s="48"/>
    </row>
    <row r="380" spans="2:14" ht="75" x14ac:dyDescent="0.3">
      <c r="B380" s="94" t="s">
        <v>626</v>
      </c>
      <c r="C380" s="88" t="s">
        <v>736</v>
      </c>
      <c r="D380" s="30" t="s">
        <v>13</v>
      </c>
      <c r="E380" s="20" t="s">
        <v>781</v>
      </c>
      <c r="F380" s="30"/>
      <c r="G380" s="30"/>
      <c r="H380" s="30"/>
      <c r="I380" s="30"/>
      <c r="J380" s="21"/>
      <c r="K380" s="30">
        <v>2025</v>
      </c>
      <c r="L380" s="31"/>
      <c r="M380" s="48" t="s">
        <v>28</v>
      </c>
      <c r="N380" s="48"/>
    </row>
    <row r="381" spans="2:14" ht="75" x14ac:dyDescent="0.3">
      <c r="B381" s="94" t="s">
        <v>626</v>
      </c>
      <c r="C381" s="88" t="s">
        <v>736</v>
      </c>
      <c r="D381" s="30" t="s">
        <v>13</v>
      </c>
      <c r="E381" s="20" t="s">
        <v>782</v>
      </c>
      <c r="F381" s="30"/>
      <c r="G381" s="30"/>
      <c r="H381" s="30"/>
      <c r="I381" s="30"/>
      <c r="J381" s="21"/>
      <c r="K381" s="30" t="s">
        <v>783</v>
      </c>
      <c r="L381" s="31"/>
      <c r="M381" s="48" t="s">
        <v>28</v>
      </c>
      <c r="N381" s="48"/>
    </row>
    <row r="382" spans="2:14" ht="75" x14ac:dyDescent="0.3">
      <c r="B382" s="94" t="s">
        <v>626</v>
      </c>
      <c r="C382" s="88" t="s">
        <v>736</v>
      </c>
      <c r="D382" s="30" t="s">
        <v>13</v>
      </c>
      <c r="E382" s="20" t="s">
        <v>784</v>
      </c>
      <c r="F382" s="30"/>
      <c r="G382" s="30"/>
      <c r="H382" s="30"/>
      <c r="I382" s="30"/>
      <c r="J382" s="21"/>
      <c r="K382" s="30"/>
      <c r="L382" s="31"/>
      <c r="M382" s="48" t="s">
        <v>32</v>
      </c>
      <c r="N382" s="48"/>
    </row>
    <row r="383" spans="2:14" ht="75" x14ac:dyDescent="0.3">
      <c r="B383" s="94" t="s">
        <v>626</v>
      </c>
      <c r="C383" s="88" t="s">
        <v>785</v>
      </c>
      <c r="D383" s="30" t="s">
        <v>13</v>
      </c>
      <c r="E383" s="20" t="s">
        <v>786</v>
      </c>
      <c r="F383" s="30"/>
      <c r="G383" s="30"/>
      <c r="H383" s="30"/>
      <c r="I383" s="30"/>
      <c r="J383" s="21"/>
      <c r="K383" s="30"/>
      <c r="L383" s="31"/>
      <c r="M383" s="48" t="s">
        <v>28</v>
      </c>
      <c r="N383" s="48"/>
    </row>
    <row r="384" spans="2:14" ht="75" x14ac:dyDescent="0.3">
      <c r="B384" s="94" t="s">
        <v>626</v>
      </c>
      <c r="C384" s="88" t="s">
        <v>787</v>
      </c>
      <c r="D384" s="30" t="s">
        <v>13</v>
      </c>
      <c r="E384" s="20" t="s">
        <v>788</v>
      </c>
      <c r="F384" s="30">
        <v>40000</v>
      </c>
      <c r="G384" s="30"/>
      <c r="H384" s="30"/>
      <c r="I384" s="30"/>
      <c r="J384" s="20" t="s">
        <v>789</v>
      </c>
      <c r="K384" s="30">
        <v>2023</v>
      </c>
      <c r="L384" s="31" t="s">
        <v>790</v>
      </c>
      <c r="M384" s="48" t="s">
        <v>299</v>
      </c>
      <c r="N384" s="48"/>
    </row>
    <row r="385" spans="2:14" ht="75" x14ac:dyDescent="0.3">
      <c r="B385" s="94" t="s">
        <v>626</v>
      </c>
      <c r="C385" s="88" t="s">
        <v>787</v>
      </c>
      <c r="D385" s="30" t="s">
        <v>13</v>
      </c>
      <c r="E385" s="20" t="s">
        <v>791</v>
      </c>
      <c r="F385" s="30">
        <v>1000000</v>
      </c>
      <c r="G385" s="30"/>
      <c r="H385" s="30"/>
      <c r="I385" s="30"/>
      <c r="J385" s="21" t="s">
        <v>792</v>
      </c>
      <c r="K385" s="30">
        <v>2024</v>
      </c>
      <c r="L385" s="31" t="s">
        <v>790</v>
      </c>
      <c r="M385" s="48" t="s">
        <v>299</v>
      </c>
      <c r="N385" s="48"/>
    </row>
    <row r="386" spans="2:14" ht="75" x14ac:dyDescent="0.3">
      <c r="B386" s="94" t="s">
        <v>626</v>
      </c>
      <c r="C386" s="88" t="s">
        <v>787</v>
      </c>
      <c r="D386" s="30" t="s">
        <v>13</v>
      </c>
      <c r="E386" s="20" t="s">
        <v>793</v>
      </c>
      <c r="F386" s="30">
        <v>60000</v>
      </c>
      <c r="G386" s="30"/>
      <c r="H386" s="30"/>
      <c r="I386" s="30"/>
      <c r="J386" s="21" t="s">
        <v>794</v>
      </c>
      <c r="K386" s="30">
        <v>2024</v>
      </c>
      <c r="L386" s="31" t="s">
        <v>790</v>
      </c>
      <c r="M386" s="48" t="s">
        <v>299</v>
      </c>
      <c r="N386" s="48"/>
    </row>
    <row r="387" spans="2:14" ht="75" x14ac:dyDescent="0.3">
      <c r="B387" s="94" t="s">
        <v>626</v>
      </c>
      <c r="C387" s="88" t="s">
        <v>787</v>
      </c>
      <c r="D387" s="30" t="s">
        <v>13</v>
      </c>
      <c r="E387" s="20" t="s">
        <v>795</v>
      </c>
      <c r="F387" s="30">
        <v>150000</v>
      </c>
      <c r="G387" s="30"/>
      <c r="H387" s="30"/>
      <c r="I387" s="30"/>
      <c r="J387" s="21" t="s">
        <v>796</v>
      </c>
      <c r="K387" s="30">
        <v>2024</v>
      </c>
      <c r="L387" s="21" t="s">
        <v>797</v>
      </c>
      <c r="M387" s="48" t="s">
        <v>299</v>
      </c>
      <c r="N387" s="48"/>
    </row>
    <row r="388" spans="2:14" ht="75" x14ac:dyDescent="0.3">
      <c r="B388" s="94" t="s">
        <v>626</v>
      </c>
      <c r="C388" s="88" t="s">
        <v>736</v>
      </c>
      <c r="D388" s="30"/>
      <c r="E388" s="22" t="s">
        <v>798</v>
      </c>
      <c r="F388" s="30"/>
      <c r="G388" s="30"/>
      <c r="H388" s="30"/>
      <c r="I388" s="30"/>
      <c r="J388" s="21"/>
      <c r="K388" s="30"/>
      <c r="L388" s="31"/>
      <c r="M388" s="48" t="s">
        <v>28</v>
      </c>
      <c r="N388" s="48"/>
    </row>
    <row r="389" spans="2:14" x14ac:dyDescent="0.3">
      <c r="B389" s="89"/>
      <c r="C389" s="88"/>
      <c r="D389" s="30"/>
      <c r="E389" s="35"/>
      <c r="F389" s="30"/>
      <c r="G389" s="30"/>
      <c r="H389" s="30"/>
      <c r="I389" s="30"/>
      <c r="J389" s="41"/>
      <c r="K389" s="30"/>
      <c r="L389" s="31"/>
      <c r="M389" s="43"/>
      <c r="N389" s="48"/>
    </row>
    <row r="390" spans="2:14" ht="75" x14ac:dyDescent="0.3">
      <c r="B390" s="125" t="s">
        <v>799</v>
      </c>
      <c r="C390" s="131" t="s">
        <v>800</v>
      </c>
      <c r="D390" s="288" t="s">
        <v>30</v>
      </c>
      <c r="E390" s="133" t="s">
        <v>801</v>
      </c>
      <c r="F390" s="132" t="s">
        <v>802</v>
      </c>
      <c r="G390" s="132" t="s">
        <v>802</v>
      </c>
      <c r="H390" s="132" t="s">
        <v>802</v>
      </c>
      <c r="I390" s="132" t="s">
        <v>802</v>
      </c>
      <c r="J390" s="134" t="s">
        <v>802</v>
      </c>
      <c r="K390" s="135" t="s">
        <v>802</v>
      </c>
      <c r="L390" s="136" t="s">
        <v>802</v>
      </c>
      <c r="M390" s="137" t="s">
        <v>32</v>
      </c>
      <c r="N390" s="138" t="s">
        <v>802</v>
      </c>
    </row>
    <row r="391" spans="2:14" ht="75" x14ac:dyDescent="0.3">
      <c r="B391" s="126" t="s">
        <v>799</v>
      </c>
      <c r="C391" s="139" t="s">
        <v>800</v>
      </c>
      <c r="D391" s="289" t="s">
        <v>30</v>
      </c>
      <c r="E391" s="141" t="s">
        <v>803</v>
      </c>
      <c r="F391" s="140" t="s">
        <v>802</v>
      </c>
      <c r="G391" s="140" t="s">
        <v>802</v>
      </c>
      <c r="H391" s="140" t="s">
        <v>802</v>
      </c>
      <c r="I391" s="140" t="s">
        <v>802</v>
      </c>
      <c r="J391" s="142" t="s">
        <v>802</v>
      </c>
      <c r="K391" s="143">
        <v>2023</v>
      </c>
      <c r="L391" s="144" t="s">
        <v>802</v>
      </c>
      <c r="M391" s="145" t="s">
        <v>28</v>
      </c>
      <c r="N391" s="146" t="s">
        <v>802</v>
      </c>
    </row>
    <row r="392" spans="2:14" ht="75" x14ac:dyDescent="0.3">
      <c r="B392" s="126" t="s">
        <v>799</v>
      </c>
      <c r="C392" s="139" t="s">
        <v>800</v>
      </c>
      <c r="D392" s="289" t="s">
        <v>30</v>
      </c>
      <c r="E392" s="141" t="s">
        <v>804</v>
      </c>
      <c r="F392" s="140" t="s">
        <v>802</v>
      </c>
      <c r="G392" s="140" t="s">
        <v>802</v>
      </c>
      <c r="H392" s="140" t="s">
        <v>802</v>
      </c>
      <c r="I392" s="140" t="s">
        <v>802</v>
      </c>
      <c r="J392" s="142" t="s">
        <v>802</v>
      </c>
      <c r="K392" s="143">
        <v>2023</v>
      </c>
      <c r="L392" s="144" t="s">
        <v>802</v>
      </c>
      <c r="M392" s="145" t="s">
        <v>28</v>
      </c>
      <c r="N392" s="146" t="s">
        <v>802</v>
      </c>
    </row>
    <row r="393" spans="2:14" ht="75" x14ac:dyDescent="0.3">
      <c r="B393" s="126" t="s">
        <v>799</v>
      </c>
      <c r="C393" s="139" t="s">
        <v>800</v>
      </c>
      <c r="D393" s="289" t="s">
        <v>30</v>
      </c>
      <c r="E393" s="141" t="s">
        <v>805</v>
      </c>
      <c r="F393" s="140" t="s">
        <v>802</v>
      </c>
      <c r="G393" s="140" t="s">
        <v>802</v>
      </c>
      <c r="H393" s="140" t="s">
        <v>802</v>
      </c>
      <c r="I393" s="140" t="s">
        <v>802</v>
      </c>
      <c r="J393" s="142" t="s">
        <v>806</v>
      </c>
      <c r="K393" s="143">
        <v>2023</v>
      </c>
      <c r="L393" s="144" t="s">
        <v>802</v>
      </c>
      <c r="M393" s="145" t="s">
        <v>28</v>
      </c>
      <c r="N393" s="146" t="s">
        <v>802</v>
      </c>
    </row>
    <row r="394" spans="2:14" ht="135.75" x14ac:dyDescent="0.3">
      <c r="B394" s="126" t="s">
        <v>799</v>
      </c>
      <c r="C394" s="139" t="s">
        <v>800</v>
      </c>
      <c r="D394" s="289" t="s">
        <v>13</v>
      </c>
      <c r="E394" s="141" t="s">
        <v>807</v>
      </c>
      <c r="F394" s="148">
        <v>10304902</v>
      </c>
      <c r="G394" s="148">
        <v>5620343</v>
      </c>
      <c r="H394" s="148">
        <v>4511314</v>
      </c>
      <c r="I394" s="148">
        <v>173245</v>
      </c>
      <c r="J394" s="147" t="s">
        <v>808</v>
      </c>
      <c r="K394" s="149" t="s">
        <v>809</v>
      </c>
      <c r="L394" s="150" t="s">
        <v>44</v>
      </c>
      <c r="M394" s="145" t="s">
        <v>262</v>
      </c>
      <c r="N394" s="146" t="s">
        <v>802</v>
      </c>
    </row>
    <row r="395" spans="2:14" ht="75" x14ac:dyDescent="0.3">
      <c r="B395" s="126" t="s">
        <v>799</v>
      </c>
      <c r="C395" s="139" t="s">
        <v>800</v>
      </c>
      <c r="D395" s="289" t="s">
        <v>13</v>
      </c>
      <c r="E395" s="141" t="s">
        <v>810</v>
      </c>
      <c r="F395" s="148">
        <v>562252</v>
      </c>
      <c r="G395" s="148">
        <v>562252</v>
      </c>
      <c r="H395" s="147" t="s">
        <v>802</v>
      </c>
      <c r="I395" s="147" t="s">
        <v>802</v>
      </c>
      <c r="J395" s="147" t="s">
        <v>811</v>
      </c>
      <c r="K395" s="149" t="s">
        <v>266</v>
      </c>
      <c r="L395" s="150" t="s">
        <v>44</v>
      </c>
      <c r="M395" s="145" t="s">
        <v>262</v>
      </c>
      <c r="N395" s="146" t="s">
        <v>802</v>
      </c>
    </row>
    <row r="396" spans="2:14" ht="75" x14ac:dyDescent="0.3">
      <c r="B396" s="126" t="s">
        <v>799</v>
      </c>
      <c r="C396" s="139" t="s">
        <v>800</v>
      </c>
      <c r="D396" s="289" t="s">
        <v>13</v>
      </c>
      <c r="E396" s="141" t="s">
        <v>812</v>
      </c>
      <c r="F396" s="148">
        <v>10000</v>
      </c>
      <c r="G396" s="148">
        <v>10000</v>
      </c>
      <c r="H396" s="147" t="s">
        <v>802</v>
      </c>
      <c r="I396" s="147" t="s">
        <v>802</v>
      </c>
      <c r="J396" s="147" t="s">
        <v>813</v>
      </c>
      <c r="K396" s="149" t="s">
        <v>333</v>
      </c>
      <c r="L396" s="150" t="s">
        <v>814</v>
      </c>
      <c r="M396" s="145" t="s">
        <v>262</v>
      </c>
      <c r="N396" s="146" t="s">
        <v>802</v>
      </c>
    </row>
    <row r="397" spans="2:14" ht="75" x14ac:dyDescent="0.3">
      <c r="B397" s="126" t="s">
        <v>799</v>
      </c>
      <c r="C397" s="139" t="s">
        <v>800</v>
      </c>
      <c r="D397" s="289" t="s">
        <v>13</v>
      </c>
      <c r="E397" s="141" t="s">
        <v>815</v>
      </c>
      <c r="F397" s="148">
        <v>1756179</v>
      </c>
      <c r="G397" s="148">
        <v>1281941</v>
      </c>
      <c r="H397" s="148">
        <v>454200</v>
      </c>
      <c r="I397" s="148">
        <v>20038</v>
      </c>
      <c r="J397" s="147" t="s">
        <v>816</v>
      </c>
      <c r="K397" s="147" t="s">
        <v>322</v>
      </c>
      <c r="L397" s="147" t="s">
        <v>44</v>
      </c>
      <c r="M397" s="146" t="s">
        <v>262</v>
      </c>
      <c r="N397" s="146" t="s">
        <v>802</v>
      </c>
    </row>
    <row r="398" spans="2:14" ht="75" x14ac:dyDescent="0.3">
      <c r="B398" s="126" t="s">
        <v>799</v>
      </c>
      <c r="C398" s="139" t="s">
        <v>800</v>
      </c>
      <c r="D398" s="289" t="s">
        <v>13</v>
      </c>
      <c r="E398" s="141" t="s">
        <v>817</v>
      </c>
      <c r="F398" s="148">
        <v>260000</v>
      </c>
      <c r="G398" s="148">
        <v>260000</v>
      </c>
      <c r="H398" s="147" t="s">
        <v>802</v>
      </c>
      <c r="I398" s="147" t="s">
        <v>802</v>
      </c>
      <c r="J398" s="147" t="s">
        <v>818</v>
      </c>
      <c r="K398" s="149" t="s">
        <v>819</v>
      </c>
      <c r="L398" s="150" t="s">
        <v>575</v>
      </c>
      <c r="M398" s="145" t="s">
        <v>262</v>
      </c>
      <c r="N398" s="146" t="s">
        <v>802</v>
      </c>
    </row>
    <row r="399" spans="2:14" ht="75" x14ac:dyDescent="0.3">
      <c r="B399" s="126" t="s">
        <v>799</v>
      </c>
      <c r="C399" s="139" t="s">
        <v>800</v>
      </c>
      <c r="D399" s="289" t="s">
        <v>13</v>
      </c>
      <c r="E399" s="141" t="s">
        <v>820</v>
      </c>
      <c r="F399" s="148">
        <v>55772</v>
      </c>
      <c r="G399" s="148">
        <v>55772</v>
      </c>
      <c r="H399" s="147" t="s">
        <v>802</v>
      </c>
      <c r="I399" s="147" t="s">
        <v>802</v>
      </c>
      <c r="J399" s="147" t="s">
        <v>821</v>
      </c>
      <c r="K399" s="149" t="s">
        <v>378</v>
      </c>
      <c r="L399" s="150" t="s">
        <v>575</v>
      </c>
      <c r="M399" s="145" t="s">
        <v>262</v>
      </c>
      <c r="N399" s="146" t="s">
        <v>802</v>
      </c>
    </row>
    <row r="400" spans="2:14" ht="240.75" x14ac:dyDescent="0.3">
      <c r="B400" s="126" t="s">
        <v>799</v>
      </c>
      <c r="C400" s="139" t="s">
        <v>800</v>
      </c>
      <c r="D400" s="289" t="s">
        <v>13</v>
      </c>
      <c r="E400" s="141" t="s">
        <v>822</v>
      </c>
      <c r="F400" s="148">
        <v>49000</v>
      </c>
      <c r="G400" s="148">
        <v>49000</v>
      </c>
      <c r="H400" s="147" t="s">
        <v>802</v>
      </c>
      <c r="I400" s="147" t="s">
        <v>802</v>
      </c>
      <c r="J400" s="147" t="s">
        <v>823</v>
      </c>
      <c r="K400" s="149" t="s">
        <v>344</v>
      </c>
      <c r="L400" s="150" t="s">
        <v>824</v>
      </c>
      <c r="M400" s="145" t="s">
        <v>262</v>
      </c>
      <c r="N400" s="146" t="s">
        <v>802</v>
      </c>
    </row>
    <row r="401" spans="2:14" ht="180.75" x14ac:dyDescent="0.3">
      <c r="B401" s="126" t="s">
        <v>799</v>
      </c>
      <c r="C401" s="139" t="s">
        <v>800</v>
      </c>
      <c r="D401" s="289" t="s">
        <v>13</v>
      </c>
      <c r="E401" s="141" t="s">
        <v>825</v>
      </c>
      <c r="F401" s="148">
        <v>69000</v>
      </c>
      <c r="G401" s="148">
        <v>69000</v>
      </c>
      <c r="H401" s="147" t="s">
        <v>802</v>
      </c>
      <c r="I401" s="147" t="s">
        <v>802</v>
      </c>
      <c r="J401" s="147" t="s">
        <v>826</v>
      </c>
      <c r="K401" s="149" t="s">
        <v>344</v>
      </c>
      <c r="L401" s="150" t="s">
        <v>824</v>
      </c>
      <c r="M401" s="145" t="s">
        <v>262</v>
      </c>
      <c r="N401" s="146" t="s">
        <v>802</v>
      </c>
    </row>
    <row r="402" spans="2:14" ht="75" x14ac:dyDescent="0.3">
      <c r="B402" s="126" t="s">
        <v>799</v>
      </c>
      <c r="C402" s="139" t="s">
        <v>800</v>
      </c>
      <c r="D402" s="289" t="s">
        <v>13</v>
      </c>
      <c r="E402" s="141" t="s">
        <v>827</v>
      </c>
      <c r="F402" s="148">
        <v>40500</v>
      </c>
      <c r="G402" s="148">
        <v>20000</v>
      </c>
      <c r="H402" s="147" t="s">
        <v>802</v>
      </c>
      <c r="I402" s="147" t="s">
        <v>802</v>
      </c>
      <c r="J402" s="147" t="s">
        <v>828</v>
      </c>
      <c r="K402" s="149" t="s">
        <v>322</v>
      </c>
      <c r="L402" s="150" t="s">
        <v>824</v>
      </c>
      <c r="M402" s="145" t="s">
        <v>262</v>
      </c>
      <c r="N402" s="146" t="s">
        <v>802</v>
      </c>
    </row>
    <row r="403" spans="2:14" ht="75" x14ac:dyDescent="0.3">
      <c r="B403" s="126" t="s">
        <v>799</v>
      </c>
      <c r="C403" s="139" t="s">
        <v>800</v>
      </c>
      <c r="D403" s="289" t="s">
        <v>13</v>
      </c>
      <c r="E403" s="141" t="s">
        <v>829</v>
      </c>
      <c r="F403" s="148">
        <v>15000</v>
      </c>
      <c r="G403" s="148">
        <v>15000</v>
      </c>
      <c r="H403" s="147" t="s">
        <v>802</v>
      </c>
      <c r="I403" s="147" t="s">
        <v>802</v>
      </c>
      <c r="J403" s="147" t="s">
        <v>830</v>
      </c>
      <c r="K403" s="149" t="s">
        <v>319</v>
      </c>
      <c r="L403" s="150" t="s">
        <v>824</v>
      </c>
      <c r="M403" s="145" t="s">
        <v>262</v>
      </c>
      <c r="N403" s="146" t="s">
        <v>802</v>
      </c>
    </row>
    <row r="404" spans="2:14" ht="75" x14ac:dyDescent="0.3">
      <c r="B404" s="126" t="s">
        <v>799</v>
      </c>
      <c r="C404" s="139" t="s">
        <v>800</v>
      </c>
      <c r="D404" s="289" t="s">
        <v>13</v>
      </c>
      <c r="E404" s="141" t="s">
        <v>831</v>
      </c>
      <c r="F404" s="151">
        <v>200000</v>
      </c>
      <c r="G404" s="148">
        <v>200000</v>
      </c>
      <c r="H404" s="147" t="s">
        <v>802</v>
      </c>
      <c r="I404" s="147" t="s">
        <v>802</v>
      </c>
      <c r="J404" s="147" t="s">
        <v>832</v>
      </c>
      <c r="K404" s="149" t="s">
        <v>319</v>
      </c>
      <c r="L404" s="150" t="s">
        <v>824</v>
      </c>
      <c r="M404" s="145" t="s">
        <v>262</v>
      </c>
      <c r="N404" s="146" t="s">
        <v>802</v>
      </c>
    </row>
    <row r="405" spans="2:14" ht="75" x14ac:dyDescent="0.3">
      <c r="B405" s="126" t="s">
        <v>799</v>
      </c>
      <c r="C405" s="139" t="s">
        <v>800</v>
      </c>
      <c r="D405" s="289" t="s">
        <v>13</v>
      </c>
      <c r="E405" s="141" t="s">
        <v>833</v>
      </c>
      <c r="F405" s="148">
        <v>500000</v>
      </c>
      <c r="G405" s="148">
        <v>278125</v>
      </c>
      <c r="H405" s="148">
        <v>212500</v>
      </c>
      <c r="I405" s="148">
        <v>9375</v>
      </c>
      <c r="J405" s="147" t="s">
        <v>834</v>
      </c>
      <c r="K405" s="149" t="s">
        <v>325</v>
      </c>
      <c r="L405" s="150" t="s">
        <v>835</v>
      </c>
      <c r="M405" s="145" t="s">
        <v>262</v>
      </c>
      <c r="N405" s="146" t="s">
        <v>802</v>
      </c>
    </row>
    <row r="406" spans="2:14" ht="120.75" x14ac:dyDescent="0.3">
      <c r="B406" s="126" t="s">
        <v>799</v>
      </c>
      <c r="C406" s="139" t="s">
        <v>800</v>
      </c>
      <c r="D406" s="289" t="s">
        <v>13</v>
      </c>
      <c r="E406" s="141" t="s">
        <v>836</v>
      </c>
      <c r="F406" s="148">
        <v>420000</v>
      </c>
      <c r="G406" s="148">
        <v>420000</v>
      </c>
      <c r="H406" s="147" t="s">
        <v>802</v>
      </c>
      <c r="I406" s="147" t="s">
        <v>802</v>
      </c>
      <c r="J406" s="147" t="s">
        <v>837</v>
      </c>
      <c r="K406" s="149" t="s">
        <v>819</v>
      </c>
      <c r="L406" s="150" t="s">
        <v>838</v>
      </c>
      <c r="M406" s="145" t="s">
        <v>262</v>
      </c>
      <c r="N406" s="146" t="s">
        <v>802</v>
      </c>
    </row>
    <row r="407" spans="2:14" ht="180.75" x14ac:dyDescent="0.3">
      <c r="B407" s="126" t="s">
        <v>799</v>
      </c>
      <c r="C407" s="139" t="s">
        <v>800</v>
      </c>
      <c r="D407" s="289" t="s">
        <v>13</v>
      </c>
      <c r="E407" s="141" t="s">
        <v>839</v>
      </c>
      <c r="F407" s="148">
        <v>520000</v>
      </c>
      <c r="G407" s="148">
        <v>520000</v>
      </c>
      <c r="H407" s="147" t="s">
        <v>802</v>
      </c>
      <c r="I407" s="147" t="s">
        <v>802</v>
      </c>
      <c r="J407" s="147" t="s">
        <v>840</v>
      </c>
      <c r="K407" s="149" t="s">
        <v>819</v>
      </c>
      <c r="L407" s="150" t="s">
        <v>841</v>
      </c>
      <c r="M407" s="145" t="s">
        <v>262</v>
      </c>
      <c r="N407" s="146" t="s">
        <v>802</v>
      </c>
    </row>
    <row r="408" spans="2:14" ht="210.75" x14ac:dyDescent="0.3">
      <c r="B408" s="126" t="s">
        <v>799</v>
      </c>
      <c r="C408" s="139" t="s">
        <v>800</v>
      </c>
      <c r="D408" s="289" t="s">
        <v>13</v>
      </c>
      <c r="E408" s="141" t="s">
        <v>842</v>
      </c>
      <c r="F408" s="148">
        <v>300000</v>
      </c>
      <c r="G408" s="148">
        <v>300000</v>
      </c>
      <c r="H408" s="147" t="s">
        <v>802</v>
      </c>
      <c r="I408" s="147" t="s">
        <v>802</v>
      </c>
      <c r="J408" s="147" t="s">
        <v>843</v>
      </c>
      <c r="K408" s="149" t="s">
        <v>336</v>
      </c>
      <c r="L408" s="150" t="s">
        <v>844</v>
      </c>
      <c r="M408" s="145" t="s">
        <v>262</v>
      </c>
      <c r="N408" s="146" t="s">
        <v>802</v>
      </c>
    </row>
    <row r="409" spans="2:14" ht="285.75" x14ac:dyDescent="0.3">
      <c r="B409" s="126" t="s">
        <v>799</v>
      </c>
      <c r="C409" s="139" t="s">
        <v>800</v>
      </c>
      <c r="D409" s="289" t="s">
        <v>13</v>
      </c>
      <c r="E409" s="141" t="s">
        <v>845</v>
      </c>
      <c r="F409" s="148">
        <v>600000</v>
      </c>
      <c r="G409" s="148">
        <v>226206</v>
      </c>
      <c r="H409" s="152">
        <v>358000</v>
      </c>
      <c r="I409" s="152">
        <v>15794.12</v>
      </c>
      <c r="J409" s="147" t="s">
        <v>846</v>
      </c>
      <c r="K409" s="149" t="s">
        <v>325</v>
      </c>
      <c r="L409" s="150" t="s">
        <v>844</v>
      </c>
      <c r="M409" s="145" t="s">
        <v>262</v>
      </c>
      <c r="N409" s="146" t="s">
        <v>802</v>
      </c>
    </row>
    <row r="410" spans="2:14" ht="75.75" x14ac:dyDescent="0.3">
      <c r="B410" s="126" t="s">
        <v>799</v>
      </c>
      <c r="C410" s="139" t="s">
        <v>800</v>
      </c>
      <c r="D410" s="289" t="s">
        <v>13</v>
      </c>
      <c r="E410" s="141" t="s">
        <v>847</v>
      </c>
      <c r="F410" s="148">
        <v>70000</v>
      </c>
      <c r="G410" s="148">
        <v>70000</v>
      </c>
      <c r="H410" s="147" t="s">
        <v>802</v>
      </c>
      <c r="I410" s="147" t="s">
        <v>802</v>
      </c>
      <c r="J410" s="147" t="s">
        <v>848</v>
      </c>
      <c r="K410" s="149" t="s">
        <v>819</v>
      </c>
      <c r="L410" s="150" t="s">
        <v>849</v>
      </c>
      <c r="M410" s="145" t="s">
        <v>262</v>
      </c>
      <c r="N410" s="146" t="s">
        <v>802</v>
      </c>
    </row>
    <row r="411" spans="2:14" ht="180.75" x14ac:dyDescent="0.3">
      <c r="B411" s="126" t="s">
        <v>799</v>
      </c>
      <c r="C411" s="139" t="s">
        <v>800</v>
      </c>
      <c r="D411" s="289" t="s">
        <v>13</v>
      </c>
      <c r="E411" s="141" t="s">
        <v>850</v>
      </c>
      <c r="F411" s="148">
        <v>80000</v>
      </c>
      <c r="G411" s="148">
        <v>80000</v>
      </c>
      <c r="H411" s="147" t="s">
        <v>802</v>
      </c>
      <c r="I411" s="147" t="s">
        <v>802</v>
      </c>
      <c r="J411" s="147" t="s">
        <v>851</v>
      </c>
      <c r="K411" s="149" t="s">
        <v>373</v>
      </c>
      <c r="L411" s="150" t="s">
        <v>852</v>
      </c>
      <c r="M411" s="145" t="s">
        <v>262</v>
      </c>
      <c r="N411" s="146" t="s">
        <v>802</v>
      </c>
    </row>
    <row r="412" spans="2:14" ht="90.75" x14ac:dyDescent="0.3">
      <c r="B412" s="126" t="s">
        <v>799</v>
      </c>
      <c r="C412" s="139" t="s">
        <v>800</v>
      </c>
      <c r="D412" s="289" t="s">
        <v>13</v>
      </c>
      <c r="E412" s="141" t="s">
        <v>853</v>
      </c>
      <c r="F412" s="148">
        <v>92100</v>
      </c>
      <c r="G412" s="148">
        <v>92100</v>
      </c>
      <c r="H412" s="147" t="s">
        <v>802</v>
      </c>
      <c r="I412" s="147" t="s">
        <v>802</v>
      </c>
      <c r="J412" s="147" t="s">
        <v>854</v>
      </c>
      <c r="K412" s="149" t="s">
        <v>322</v>
      </c>
      <c r="L412" s="150" t="s">
        <v>855</v>
      </c>
      <c r="M412" s="145" t="s">
        <v>262</v>
      </c>
      <c r="N412" s="146" t="s">
        <v>802</v>
      </c>
    </row>
    <row r="413" spans="2:14" ht="135.75" x14ac:dyDescent="0.3">
      <c r="B413" s="126" t="s">
        <v>799</v>
      </c>
      <c r="C413" s="139" t="s">
        <v>800</v>
      </c>
      <c r="D413" s="289" t="s">
        <v>13</v>
      </c>
      <c r="E413" s="141" t="s">
        <v>856</v>
      </c>
      <c r="F413" s="148">
        <v>215000</v>
      </c>
      <c r="G413" s="148">
        <v>215000</v>
      </c>
      <c r="H413" s="147" t="s">
        <v>802</v>
      </c>
      <c r="I413" s="147" t="s">
        <v>802</v>
      </c>
      <c r="J413" s="147" t="s">
        <v>857</v>
      </c>
      <c r="K413" s="149" t="s">
        <v>316</v>
      </c>
      <c r="L413" s="150" t="s">
        <v>855</v>
      </c>
      <c r="M413" s="145" t="s">
        <v>262</v>
      </c>
      <c r="N413" s="146" t="s">
        <v>802</v>
      </c>
    </row>
    <row r="414" spans="2:14" ht="120.75" x14ac:dyDescent="0.3">
      <c r="B414" s="126" t="s">
        <v>799</v>
      </c>
      <c r="C414" s="139" t="s">
        <v>800</v>
      </c>
      <c r="D414" s="289" t="s">
        <v>13</v>
      </c>
      <c r="E414" s="141" t="s">
        <v>858</v>
      </c>
      <c r="F414" s="148">
        <v>160000</v>
      </c>
      <c r="G414" s="148">
        <v>160000</v>
      </c>
      <c r="H414" s="147" t="s">
        <v>802</v>
      </c>
      <c r="I414" s="147" t="s">
        <v>802</v>
      </c>
      <c r="J414" s="147" t="s">
        <v>859</v>
      </c>
      <c r="K414" s="149" t="s">
        <v>685</v>
      </c>
      <c r="L414" s="150" t="s">
        <v>860</v>
      </c>
      <c r="M414" s="145" t="s">
        <v>262</v>
      </c>
      <c r="N414" s="146" t="s">
        <v>802</v>
      </c>
    </row>
    <row r="415" spans="2:14" ht="195.75" x14ac:dyDescent="0.3">
      <c r="B415" s="126" t="s">
        <v>799</v>
      </c>
      <c r="C415" s="139" t="s">
        <v>800</v>
      </c>
      <c r="D415" s="289" t="s">
        <v>13</v>
      </c>
      <c r="E415" s="141" t="s">
        <v>861</v>
      </c>
      <c r="F415" s="148">
        <v>107000</v>
      </c>
      <c r="G415" s="148">
        <v>107000</v>
      </c>
      <c r="H415" s="147" t="s">
        <v>802</v>
      </c>
      <c r="I415" s="147" t="s">
        <v>802</v>
      </c>
      <c r="J415" s="147" t="s">
        <v>862</v>
      </c>
      <c r="K415" s="149" t="s">
        <v>325</v>
      </c>
      <c r="L415" s="150" t="s">
        <v>863</v>
      </c>
      <c r="M415" s="145" t="s">
        <v>262</v>
      </c>
      <c r="N415" s="146" t="s">
        <v>802</v>
      </c>
    </row>
    <row r="416" spans="2:14" ht="105.75" x14ac:dyDescent="0.3">
      <c r="B416" s="126" t="s">
        <v>799</v>
      </c>
      <c r="C416" s="139" t="s">
        <v>800</v>
      </c>
      <c r="D416" s="289" t="s">
        <v>13</v>
      </c>
      <c r="E416" s="141" t="s">
        <v>864</v>
      </c>
      <c r="F416" s="148">
        <v>120000</v>
      </c>
      <c r="G416" s="148">
        <v>120000</v>
      </c>
      <c r="H416" s="147" t="s">
        <v>802</v>
      </c>
      <c r="I416" s="147" t="s">
        <v>802</v>
      </c>
      <c r="J416" s="147" t="s">
        <v>865</v>
      </c>
      <c r="K416" s="149" t="s">
        <v>344</v>
      </c>
      <c r="L416" s="150" t="s">
        <v>866</v>
      </c>
      <c r="M416" s="145" t="s">
        <v>262</v>
      </c>
      <c r="N416" s="146" t="s">
        <v>802</v>
      </c>
    </row>
    <row r="417" spans="2:14" ht="210.75" x14ac:dyDescent="0.3">
      <c r="B417" s="126" t="s">
        <v>799</v>
      </c>
      <c r="C417" s="139" t="s">
        <v>800</v>
      </c>
      <c r="D417" s="289" t="s">
        <v>13</v>
      </c>
      <c r="E417" s="141" t="s">
        <v>867</v>
      </c>
      <c r="F417" s="148">
        <v>300000</v>
      </c>
      <c r="G417" s="148">
        <v>300000</v>
      </c>
      <c r="H417" s="147" t="s">
        <v>802</v>
      </c>
      <c r="I417" s="147" t="s">
        <v>802</v>
      </c>
      <c r="J417" s="147" t="s">
        <v>868</v>
      </c>
      <c r="K417" s="149" t="s">
        <v>266</v>
      </c>
      <c r="L417" s="150" t="s">
        <v>869</v>
      </c>
      <c r="M417" s="145" t="s">
        <v>262</v>
      </c>
      <c r="N417" s="146" t="s">
        <v>802</v>
      </c>
    </row>
    <row r="418" spans="2:14" ht="90.75" x14ac:dyDescent="0.3">
      <c r="B418" s="126" t="s">
        <v>799</v>
      </c>
      <c r="C418" s="139" t="s">
        <v>800</v>
      </c>
      <c r="D418" s="289" t="s">
        <v>13</v>
      </c>
      <c r="E418" s="141" t="s">
        <v>870</v>
      </c>
      <c r="F418" s="148">
        <v>61000</v>
      </c>
      <c r="G418" s="148">
        <v>61000</v>
      </c>
      <c r="H418" s="147" t="s">
        <v>802</v>
      </c>
      <c r="I418" s="147" t="s">
        <v>802</v>
      </c>
      <c r="J418" s="147" t="s">
        <v>871</v>
      </c>
      <c r="K418" s="149" t="s">
        <v>266</v>
      </c>
      <c r="L418" s="150" t="s">
        <v>872</v>
      </c>
      <c r="M418" s="145" t="s">
        <v>262</v>
      </c>
      <c r="N418" s="146" t="s">
        <v>802</v>
      </c>
    </row>
    <row r="419" spans="2:14" ht="75" x14ac:dyDescent="0.3">
      <c r="B419" s="126" t="s">
        <v>799</v>
      </c>
      <c r="C419" s="139" t="s">
        <v>800</v>
      </c>
      <c r="D419" s="289" t="s">
        <v>13</v>
      </c>
      <c r="E419" s="141" t="s">
        <v>873</v>
      </c>
      <c r="F419" s="148">
        <v>25000</v>
      </c>
      <c r="G419" s="148">
        <v>25000</v>
      </c>
      <c r="H419" s="147" t="s">
        <v>802</v>
      </c>
      <c r="I419" s="147" t="s">
        <v>802</v>
      </c>
      <c r="J419" s="147" t="s">
        <v>874</v>
      </c>
      <c r="K419" s="149" t="s">
        <v>293</v>
      </c>
      <c r="L419" s="150" t="s">
        <v>872</v>
      </c>
      <c r="M419" s="145" t="s">
        <v>262</v>
      </c>
      <c r="N419" s="146" t="s">
        <v>802</v>
      </c>
    </row>
    <row r="420" spans="2:14" ht="75" x14ac:dyDescent="0.3">
      <c r="B420" s="126" t="s">
        <v>799</v>
      </c>
      <c r="C420" s="139" t="s">
        <v>800</v>
      </c>
      <c r="D420" s="289" t="s">
        <v>13</v>
      </c>
      <c r="E420" s="141" t="s">
        <v>875</v>
      </c>
      <c r="F420" s="148">
        <v>65000</v>
      </c>
      <c r="G420" s="148">
        <v>65000</v>
      </c>
      <c r="H420" s="147" t="s">
        <v>802</v>
      </c>
      <c r="I420" s="147" t="s">
        <v>802</v>
      </c>
      <c r="J420" s="147" t="s">
        <v>876</v>
      </c>
      <c r="K420" s="149" t="s">
        <v>336</v>
      </c>
      <c r="L420" s="150" t="s">
        <v>872</v>
      </c>
      <c r="M420" s="145" t="s">
        <v>262</v>
      </c>
      <c r="N420" s="146" t="s">
        <v>802</v>
      </c>
    </row>
    <row r="421" spans="2:14" ht="135.75" x14ac:dyDescent="0.3">
      <c r="B421" s="126" t="s">
        <v>799</v>
      </c>
      <c r="C421" s="139" t="s">
        <v>800</v>
      </c>
      <c r="D421" s="289" t="s">
        <v>13</v>
      </c>
      <c r="E421" s="141" t="s">
        <v>877</v>
      </c>
      <c r="F421" s="148">
        <v>125000</v>
      </c>
      <c r="G421" s="148">
        <v>125000</v>
      </c>
      <c r="H421" s="147" t="s">
        <v>802</v>
      </c>
      <c r="I421" s="147" t="s">
        <v>802</v>
      </c>
      <c r="J421" s="147" t="s">
        <v>878</v>
      </c>
      <c r="K421" s="149" t="s">
        <v>354</v>
      </c>
      <c r="L421" s="150" t="s">
        <v>879</v>
      </c>
      <c r="M421" s="145" t="s">
        <v>262</v>
      </c>
      <c r="N421" s="146" t="s">
        <v>802</v>
      </c>
    </row>
    <row r="422" spans="2:14" ht="75" x14ac:dyDescent="0.3">
      <c r="B422" s="126" t="s">
        <v>799</v>
      </c>
      <c r="C422" s="139" t="s">
        <v>800</v>
      </c>
      <c r="D422" s="289" t="s">
        <v>13</v>
      </c>
      <c r="E422" s="141" t="s">
        <v>880</v>
      </c>
      <c r="F422" s="148">
        <v>5000</v>
      </c>
      <c r="G422" s="148">
        <v>5000</v>
      </c>
      <c r="H422" s="147" t="s">
        <v>802</v>
      </c>
      <c r="I422" s="147" t="s">
        <v>802</v>
      </c>
      <c r="J422" s="147" t="s">
        <v>881</v>
      </c>
      <c r="K422" s="149" t="s">
        <v>322</v>
      </c>
      <c r="L422" s="150" t="s">
        <v>814</v>
      </c>
      <c r="M422" s="145" t="s">
        <v>262</v>
      </c>
      <c r="N422" s="146" t="s">
        <v>802</v>
      </c>
    </row>
    <row r="423" spans="2:14" ht="75" x14ac:dyDescent="0.3">
      <c r="B423" s="126" t="s">
        <v>799</v>
      </c>
      <c r="C423" s="139" t="s">
        <v>800</v>
      </c>
      <c r="D423" s="289" t="s">
        <v>13</v>
      </c>
      <c r="E423" s="141" t="s">
        <v>882</v>
      </c>
      <c r="F423" s="148">
        <v>55064</v>
      </c>
      <c r="G423" s="148">
        <v>55064</v>
      </c>
      <c r="H423" s="147" t="s">
        <v>802</v>
      </c>
      <c r="I423" s="147" t="s">
        <v>802</v>
      </c>
      <c r="J423" s="147" t="s">
        <v>883</v>
      </c>
      <c r="K423" s="149" t="s">
        <v>266</v>
      </c>
      <c r="L423" s="150" t="s">
        <v>884</v>
      </c>
      <c r="M423" s="145" t="s">
        <v>262</v>
      </c>
      <c r="N423" s="146" t="s">
        <v>802</v>
      </c>
    </row>
    <row r="424" spans="2:14" ht="90.75" x14ac:dyDescent="0.3">
      <c r="B424" s="126" t="s">
        <v>799</v>
      </c>
      <c r="C424" s="139" t="s">
        <v>800</v>
      </c>
      <c r="D424" s="289" t="s">
        <v>13</v>
      </c>
      <c r="E424" s="141" t="s">
        <v>885</v>
      </c>
      <c r="F424" s="148">
        <v>43500</v>
      </c>
      <c r="G424" s="148">
        <v>43500</v>
      </c>
      <c r="H424" s="147" t="s">
        <v>802</v>
      </c>
      <c r="I424" s="147" t="s">
        <v>802</v>
      </c>
      <c r="J424" s="147" t="s">
        <v>886</v>
      </c>
      <c r="K424" s="149" t="s">
        <v>325</v>
      </c>
      <c r="L424" s="150" t="s">
        <v>887</v>
      </c>
      <c r="M424" s="145" t="s">
        <v>262</v>
      </c>
      <c r="N424" s="146" t="s">
        <v>802</v>
      </c>
    </row>
    <row r="425" spans="2:14" ht="75.75" x14ac:dyDescent="0.3">
      <c r="B425" s="126" t="s">
        <v>799</v>
      </c>
      <c r="C425" s="139" t="s">
        <v>800</v>
      </c>
      <c r="D425" s="289" t="s">
        <v>13</v>
      </c>
      <c r="E425" s="141" t="s">
        <v>888</v>
      </c>
      <c r="F425" s="148">
        <v>1500000</v>
      </c>
      <c r="G425" s="148">
        <v>1500000</v>
      </c>
      <c r="H425" s="147" t="s">
        <v>802</v>
      </c>
      <c r="I425" s="147" t="s">
        <v>802</v>
      </c>
      <c r="J425" s="147" t="s">
        <v>889</v>
      </c>
      <c r="K425" s="149" t="s">
        <v>325</v>
      </c>
      <c r="L425" s="150" t="s">
        <v>890</v>
      </c>
      <c r="M425" s="145" t="s">
        <v>262</v>
      </c>
      <c r="N425" s="146" t="s">
        <v>802</v>
      </c>
    </row>
    <row r="426" spans="2:14" ht="150.75" x14ac:dyDescent="0.3">
      <c r="B426" s="126" t="s">
        <v>799</v>
      </c>
      <c r="C426" s="139" t="s">
        <v>800</v>
      </c>
      <c r="D426" s="289" t="s">
        <v>13</v>
      </c>
      <c r="E426" s="141" t="s">
        <v>891</v>
      </c>
      <c r="F426" s="148">
        <v>500000</v>
      </c>
      <c r="G426" s="148">
        <v>500000</v>
      </c>
      <c r="H426" s="147" t="s">
        <v>802</v>
      </c>
      <c r="I426" s="147" t="s">
        <v>802</v>
      </c>
      <c r="J426" s="147" t="s">
        <v>892</v>
      </c>
      <c r="K426" s="149" t="s">
        <v>819</v>
      </c>
      <c r="L426" s="150" t="s">
        <v>893</v>
      </c>
      <c r="M426" s="145" t="s">
        <v>262</v>
      </c>
      <c r="N426" s="146" t="s">
        <v>802</v>
      </c>
    </row>
    <row r="427" spans="2:14" ht="225.75" x14ac:dyDescent="0.3">
      <c r="B427" s="126" t="s">
        <v>799</v>
      </c>
      <c r="C427" s="139" t="s">
        <v>800</v>
      </c>
      <c r="D427" s="289" t="s">
        <v>13</v>
      </c>
      <c r="E427" s="141" t="s">
        <v>894</v>
      </c>
      <c r="F427" s="148">
        <v>80000</v>
      </c>
      <c r="G427" s="148">
        <v>80000</v>
      </c>
      <c r="H427" s="147" t="s">
        <v>802</v>
      </c>
      <c r="I427" s="147" t="s">
        <v>802</v>
      </c>
      <c r="J427" s="147" t="s">
        <v>895</v>
      </c>
      <c r="K427" s="149" t="s">
        <v>310</v>
      </c>
      <c r="L427" s="150" t="s">
        <v>896</v>
      </c>
      <c r="M427" s="145" t="s">
        <v>262</v>
      </c>
      <c r="N427" s="146" t="s">
        <v>802</v>
      </c>
    </row>
    <row r="428" spans="2:14" ht="75" x14ac:dyDescent="0.3">
      <c r="B428" s="126" t="s">
        <v>799</v>
      </c>
      <c r="C428" s="139" t="s">
        <v>800</v>
      </c>
      <c r="D428" s="289" t="s">
        <v>13</v>
      </c>
      <c r="E428" s="141" t="s">
        <v>897</v>
      </c>
      <c r="F428" s="148">
        <v>8000</v>
      </c>
      <c r="G428" s="148">
        <v>8000</v>
      </c>
      <c r="H428" s="147" t="s">
        <v>802</v>
      </c>
      <c r="I428" s="147" t="s">
        <v>802</v>
      </c>
      <c r="J428" s="147" t="s">
        <v>898</v>
      </c>
      <c r="K428" s="149" t="s">
        <v>333</v>
      </c>
      <c r="L428" s="150" t="s">
        <v>899</v>
      </c>
      <c r="M428" s="145" t="s">
        <v>262</v>
      </c>
      <c r="N428" s="146" t="s">
        <v>802</v>
      </c>
    </row>
    <row r="429" spans="2:14" ht="75" x14ac:dyDescent="0.3">
      <c r="B429" s="126" t="s">
        <v>799</v>
      </c>
      <c r="C429" s="139" t="s">
        <v>800</v>
      </c>
      <c r="D429" s="289" t="s">
        <v>30</v>
      </c>
      <c r="E429" s="153" t="s">
        <v>900</v>
      </c>
      <c r="F429" s="154" t="s">
        <v>901</v>
      </c>
      <c r="G429" s="155" t="s">
        <v>902</v>
      </c>
      <c r="H429" s="156" t="s">
        <v>802</v>
      </c>
      <c r="I429" s="140" t="s">
        <v>802</v>
      </c>
      <c r="J429" s="142" t="s">
        <v>802</v>
      </c>
      <c r="K429" s="153" t="s">
        <v>903</v>
      </c>
      <c r="L429" s="154" t="s">
        <v>277</v>
      </c>
      <c r="M429" s="145" t="s">
        <v>271</v>
      </c>
      <c r="N429" s="146" t="s">
        <v>802</v>
      </c>
    </row>
    <row r="430" spans="2:14" ht="75" x14ac:dyDescent="0.3">
      <c r="B430" s="126" t="s">
        <v>799</v>
      </c>
      <c r="C430" s="139" t="s">
        <v>800</v>
      </c>
      <c r="D430" s="289" t="s">
        <v>30</v>
      </c>
      <c r="E430" s="157" t="s">
        <v>904</v>
      </c>
      <c r="F430" s="158" t="s">
        <v>901</v>
      </c>
      <c r="G430" s="159" t="s">
        <v>902</v>
      </c>
      <c r="H430" s="156" t="s">
        <v>802</v>
      </c>
      <c r="I430" s="140" t="s">
        <v>802</v>
      </c>
      <c r="J430" s="142" t="s">
        <v>802</v>
      </c>
      <c r="K430" s="160" t="s">
        <v>34</v>
      </c>
      <c r="L430" s="158" t="s">
        <v>277</v>
      </c>
      <c r="M430" s="145" t="s">
        <v>271</v>
      </c>
      <c r="N430" s="146" t="s">
        <v>802</v>
      </c>
    </row>
    <row r="431" spans="2:14" ht="75" x14ac:dyDescent="0.3">
      <c r="B431" s="126" t="s">
        <v>799</v>
      </c>
      <c r="C431" s="139" t="s">
        <v>800</v>
      </c>
      <c r="D431" s="289" t="s">
        <v>30</v>
      </c>
      <c r="E431" s="161" t="s">
        <v>905</v>
      </c>
      <c r="F431" s="162" t="s">
        <v>901</v>
      </c>
      <c r="G431" s="163" t="s">
        <v>902</v>
      </c>
      <c r="H431" s="164" t="s">
        <v>802</v>
      </c>
      <c r="I431" s="165" t="s">
        <v>802</v>
      </c>
      <c r="J431" s="166" t="s">
        <v>802</v>
      </c>
      <c r="K431" s="157" t="s">
        <v>34</v>
      </c>
      <c r="L431" s="162" t="s">
        <v>906</v>
      </c>
      <c r="M431" s="145" t="s">
        <v>271</v>
      </c>
      <c r="N431" s="146" t="s">
        <v>802</v>
      </c>
    </row>
    <row r="432" spans="2:14" ht="131.25" x14ac:dyDescent="0.3">
      <c r="B432" s="126" t="s">
        <v>799</v>
      </c>
      <c r="C432" s="139" t="s">
        <v>800</v>
      </c>
      <c r="D432" s="289" t="s">
        <v>30</v>
      </c>
      <c r="E432" s="133" t="s">
        <v>907</v>
      </c>
      <c r="F432" s="133" t="s">
        <v>802</v>
      </c>
      <c r="G432" s="133" t="s">
        <v>802</v>
      </c>
      <c r="H432" s="132" t="s">
        <v>802</v>
      </c>
      <c r="I432" s="132" t="s">
        <v>802</v>
      </c>
      <c r="J432" s="134" t="s">
        <v>908</v>
      </c>
      <c r="K432" s="133">
        <v>2023</v>
      </c>
      <c r="L432" s="133" t="s">
        <v>802</v>
      </c>
      <c r="M432" s="146" t="s">
        <v>28</v>
      </c>
      <c r="N432" s="146" t="s">
        <v>802</v>
      </c>
    </row>
    <row r="433" spans="2:14" ht="75" x14ac:dyDescent="0.3">
      <c r="B433" s="126" t="s">
        <v>799</v>
      </c>
      <c r="C433" s="139" t="s">
        <v>800</v>
      </c>
      <c r="D433" s="289" t="s">
        <v>30</v>
      </c>
      <c r="E433" s="141" t="s">
        <v>909</v>
      </c>
      <c r="F433" s="141" t="s">
        <v>802</v>
      </c>
      <c r="G433" s="141" t="s">
        <v>802</v>
      </c>
      <c r="H433" s="140" t="s">
        <v>802</v>
      </c>
      <c r="I433" s="140" t="s">
        <v>802</v>
      </c>
      <c r="J433" s="142" t="s">
        <v>802</v>
      </c>
      <c r="K433" s="141" t="s">
        <v>802</v>
      </c>
      <c r="L433" s="141" t="s">
        <v>802</v>
      </c>
      <c r="M433" s="146" t="s">
        <v>28</v>
      </c>
      <c r="N433" s="146" t="s">
        <v>802</v>
      </c>
    </row>
    <row r="434" spans="2:14" ht="75" x14ac:dyDescent="0.3">
      <c r="B434" s="126" t="s">
        <v>799</v>
      </c>
      <c r="C434" s="139" t="s">
        <v>800</v>
      </c>
      <c r="D434" s="289" t="s">
        <v>30</v>
      </c>
      <c r="E434" s="142" t="s">
        <v>910</v>
      </c>
      <c r="F434" s="142" t="s">
        <v>911</v>
      </c>
      <c r="G434" s="142" t="s">
        <v>912</v>
      </c>
      <c r="H434" s="140" t="s">
        <v>802</v>
      </c>
      <c r="I434" s="140" t="s">
        <v>802</v>
      </c>
      <c r="J434" s="142" t="s">
        <v>802</v>
      </c>
      <c r="K434" s="142" t="s">
        <v>913</v>
      </c>
      <c r="L434" s="142" t="s">
        <v>914</v>
      </c>
      <c r="M434" s="146" t="s">
        <v>271</v>
      </c>
      <c r="N434" s="146" t="s">
        <v>802</v>
      </c>
    </row>
    <row r="435" spans="2:14" ht="75" x14ac:dyDescent="0.3">
      <c r="B435" s="126" t="s">
        <v>799</v>
      </c>
      <c r="C435" s="139" t="s">
        <v>800</v>
      </c>
      <c r="D435" s="289" t="s">
        <v>30</v>
      </c>
      <c r="E435" s="167" t="s">
        <v>915</v>
      </c>
      <c r="F435" s="167"/>
      <c r="G435" s="167"/>
      <c r="H435" s="156" t="s">
        <v>802</v>
      </c>
      <c r="I435" s="140" t="s">
        <v>802</v>
      </c>
      <c r="J435" s="142" t="s">
        <v>802</v>
      </c>
      <c r="K435" s="167">
        <v>2024</v>
      </c>
      <c r="L435" s="167"/>
      <c r="M435" s="145" t="s">
        <v>28</v>
      </c>
      <c r="N435" s="146" t="s">
        <v>802</v>
      </c>
    </row>
    <row r="436" spans="2:14" ht="75" x14ac:dyDescent="0.3">
      <c r="B436" s="126" t="s">
        <v>799</v>
      </c>
      <c r="C436" s="139" t="s">
        <v>916</v>
      </c>
      <c r="D436" s="289" t="s">
        <v>30</v>
      </c>
      <c r="E436" s="168" t="s">
        <v>917</v>
      </c>
      <c r="F436" s="169" t="s">
        <v>918</v>
      </c>
      <c r="G436" s="155" t="s">
        <v>919</v>
      </c>
      <c r="H436" s="156" t="s">
        <v>802</v>
      </c>
      <c r="I436" s="140" t="s">
        <v>802</v>
      </c>
      <c r="J436" s="142" t="s">
        <v>802</v>
      </c>
      <c r="K436" s="153" t="s">
        <v>920</v>
      </c>
      <c r="L436" s="154" t="s">
        <v>277</v>
      </c>
      <c r="M436" s="145" t="s">
        <v>271</v>
      </c>
      <c r="N436" s="146" t="s">
        <v>802</v>
      </c>
    </row>
    <row r="437" spans="2:14" ht="75" x14ac:dyDescent="0.3">
      <c r="B437" s="126" t="s">
        <v>799</v>
      </c>
      <c r="C437" s="139" t="s">
        <v>916</v>
      </c>
      <c r="D437" s="289" t="s">
        <v>30</v>
      </c>
      <c r="E437" s="133" t="s">
        <v>921</v>
      </c>
      <c r="F437" s="133" t="s">
        <v>802</v>
      </c>
      <c r="G437" s="159" t="s">
        <v>802</v>
      </c>
      <c r="H437" s="156" t="s">
        <v>802</v>
      </c>
      <c r="I437" s="140" t="s">
        <v>802</v>
      </c>
      <c r="J437" s="142" t="s">
        <v>802</v>
      </c>
      <c r="K437" s="160">
        <v>2023</v>
      </c>
      <c r="L437" s="158" t="s">
        <v>802</v>
      </c>
      <c r="M437" s="145" t="s">
        <v>28</v>
      </c>
      <c r="N437" s="146" t="s">
        <v>802</v>
      </c>
    </row>
    <row r="438" spans="2:14" ht="75" x14ac:dyDescent="0.3">
      <c r="B438" s="126" t="s">
        <v>799</v>
      </c>
      <c r="C438" s="139" t="s">
        <v>916</v>
      </c>
      <c r="D438" s="289" t="s">
        <v>30</v>
      </c>
      <c r="E438" s="141" t="s">
        <v>922</v>
      </c>
      <c r="F438" s="141" t="s">
        <v>802</v>
      </c>
      <c r="G438" s="159" t="s">
        <v>802</v>
      </c>
      <c r="H438" s="156" t="s">
        <v>802</v>
      </c>
      <c r="I438" s="140" t="s">
        <v>802</v>
      </c>
      <c r="J438" s="142" t="s">
        <v>802</v>
      </c>
      <c r="K438" s="160">
        <v>2023</v>
      </c>
      <c r="L438" s="158" t="s">
        <v>802</v>
      </c>
      <c r="M438" s="145" t="s">
        <v>28</v>
      </c>
      <c r="N438" s="146" t="s">
        <v>802</v>
      </c>
    </row>
    <row r="439" spans="2:14" ht="75" x14ac:dyDescent="0.3">
      <c r="B439" s="126" t="s">
        <v>799</v>
      </c>
      <c r="C439" s="139" t="s">
        <v>916</v>
      </c>
      <c r="D439" s="289" t="s">
        <v>13</v>
      </c>
      <c r="E439" s="160" t="s">
        <v>923</v>
      </c>
      <c r="F439" s="170">
        <v>38400</v>
      </c>
      <c r="G439" s="171" t="s">
        <v>902</v>
      </c>
      <c r="H439" s="156" t="s">
        <v>802</v>
      </c>
      <c r="I439" s="140" t="s">
        <v>802</v>
      </c>
      <c r="J439" s="142" t="s">
        <v>802</v>
      </c>
      <c r="K439" s="160" t="s">
        <v>924</v>
      </c>
      <c r="L439" s="158" t="s">
        <v>113</v>
      </c>
      <c r="M439" s="145" t="s">
        <v>271</v>
      </c>
      <c r="N439" s="146" t="s">
        <v>802</v>
      </c>
    </row>
    <row r="440" spans="2:14" ht="75" x14ac:dyDescent="0.3">
      <c r="B440" s="126" t="s">
        <v>799</v>
      </c>
      <c r="C440" s="139" t="s">
        <v>916</v>
      </c>
      <c r="D440" s="289" t="s">
        <v>30</v>
      </c>
      <c r="E440" s="160" t="s">
        <v>925</v>
      </c>
      <c r="F440" s="154" t="s">
        <v>926</v>
      </c>
      <c r="G440" s="159" t="s">
        <v>802</v>
      </c>
      <c r="H440" s="156" t="s">
        <v>802</v>
      </c>
      <c r="I440" s="140" t="s">
        <v>802</v>
      </c>
      <c r="J440" s="142" t="s">
        <v>802</v>
      </c>
      <c r="K440" s="160" t="s">
        <v>927</v>
      </c>
      <c r="L440" s="158" t="s">
        <v>928</v>
      </c>
      <c r="M440" s="145" t="s">
        <v>271</v>
      </c>
      <c r="N440" s="146" t="s">
        <v>802</v>
      </c>
    </row>
    <row r="441" spans="2:14" ht="75" x14ac:dyDescent="0.3">
      <c r="B441" s="126" t="s">
        <v>799</v>
      </c>
      <c r="C441" s="139" t="s">
        <v>916</v>
      </c>
      <c r="D441" s="289" t="s">
        <v>30</v>
      </c>
      <c r="E441" s="172" t="s">
        <v>929</v>
      </c>
      <c r="F441" s="173" t="s">
        <v>930</v>
      </c>
      <c r="G441" s="174" t="s">
        <v>802</v>
      </c>
      <c r="H441" s="156" t="s">
        <v>802</v>
      </c>
      <c r="I441" s="140" t="s">
        <v>802</v>
      </c>
      <c r="J441" s="142" t="s">
        <v>802</v>
      </c>
      <c r="K441" s="160" t="s">
        <v>34</v>
      </c>
      <c r="L441" s="173" t="s">
        <v>113</v>
      </c>
      <c r="M441" s="145" t="s">
        <v>271</v>
      </c>
      <c r="N441" s="146" t="s">
        <v>802</v>
      </c>
    </row>
    <row r="442" spans="2:14" ht="75" x14ac:dyDescent="0.3">
      <c r="B442" s="126" t="s">
        <v>799</v>
      </c>
      <c r="C442" s="139" t="s">
        <v>916</v>
      </c>
      <c r="D442" s="289" t="s">
        <v>30</v>
      </c>
      <c r="E442" s="160" t="s">
        <v>931</v>
      </c>
      <c r="F442" s="158" t="s">
        <v>932</v>
      </c>
      <c r="G442" s="159" t="s">
        <v>919</v>
      </c>
      <c r="H442" s="156" t="s">
        <v>802</v>
      </c>
      <c r="I442" s="140" t="s">
        <v>802</v>
      </c>
      <c r="J442" s="142" t="s">
        <v>802</v>
      </c>
      <c r="K442" s="160" t="s">
        <v>920</v>
      </c>
      <c r="L442" s="158" t="s">
        <v>277</v>
      </c>
      <c r="M442" s="145" t="s">
        <v>271</v>
      </c>
      <c r="N442" s="146" t="s">
        <v>802</v>
      </c>
    </row>
    <row r="443" spans="2:14" ht="75" x14ac:dyDescent="0.3">
      <c r="B443" s="126" t="s">
        <v>799</v>
      </c>
      <c r="C443" s="139" t="s">
        <v>916</v>
      </c>
      <c r="D443" s="289" t="s">
        <v>13</v>
      </c>
      <c r="E443" s="134" t="s">
        <v>933</v>
      </c>
      <c r="F443" s="175">
        <v>80000</v>
      </c>
      <c r="G443" s="171" t="s">
        <v>902</v>
      </c>
      <c r="H443" s="156" t="s">
        <v>802</v>
      </c>
      <c r="I443" s="140" t="s">
        <v>802</v>
      </c>
      <c r="J443" s="142" t="s">
        <v>934</v>
      </c>
      <c r="K443" s="160" t="s">
        <v>935</v>
      </c>
      <c r="L443" s="158" t="s">
        <v>936</v>
      </c>
      <c r="M443" s="145" t="s">
        <v>271</v>
      </c>
      <c r="N443" s="146" t="s">
        <v>802</v>
      </c>
    </row>
    <row r="444" spans="2:14" ht="75" x14ac:dyDescent="0.3">
      <c r="B444" s="126" t="s">
        <v>799</v>
      </c>
      <c r="C444" s="139" t="s">
        <v>916</v>
      </c>
      <c r="D444" s="289" t="s">
        <v>13</v>
      </c>
      <c r="E444" s="142" t="s">
        <v>933</v>
      </c>
      <c r="F444" s="176">
        <v>243651</v>
      </c>
      <c r="G444" s="171" t="s">
        <v>902</v>
      </c>
      <c r="H444" s="156" t="s">
        <v>802</v>
      </c>
      <c r="I444" s="140" t="s">
        <v>802</v>
      </c>
      <c r="J444" s="142" t="s">
        <v>937</v>
      </c>
      <c r="K444" s="160" t="s">
        <v>938</v>
      </c>
      <c r="L444" s="158" t="s">
        <v>936</v>
      </c>
      <c r="M444" s="145" t="s">
        <v>271</v>
      </c>
      <c r="N444" s="146" t="s">
        <v>802</v>
      </c>
    </row>
    <row r="445" spans="2:14" ht="75" x14ac:dyDescent="0.3">
      <c r="B445" s="126" t="s">
        <v>799</v>
      </c>
      <c r="C445" s="139" t="s">
        <v>916</v>
      </c>
      <c r="D445" s="289" t="s">
        <v>13</v>
      </c>
      <c r="E445" s="142" t="s">
        <v>933</v>
      </c>
      <c r="F445" s="176">
        <v>100000</v>
      </c>
      <c r="G445" s="171" t="s">
        <v>902</v>
      </c>
      <c r="H445" s="156" t="s">
        <v>802</v>
      </c>
      <c r="I445" s="140" t="s">
        <v>802</v>
      </c>
      <c r="J445" s="142" t="s">
        <v>939</v>
      </c>
      <c r="K445" s="160" t="s">
        <v>940</v>
      </c>
      <c r="L445" s="158" t="s">
        <v>936</v>
      </c>
      <c r="M445" s="145" t="s">
        <v>271</v>
      </c>
      <c r="N445" s="146" t="s">
        <v>802</v>
      </c>
    </row>
    <row r="446" spans="2:14" ht="75" x14ac:dyDescent="0.3">
      <c r="B446" s="126" t="s">
        <v>799</v>
      </c>
      <c r="C446" s="139" t="s">
        <v>916</v>
      </c>
      <c r="D446" s="289" t="s">
        <v>13</v>
      </c>
      <c r="E446" s="142" t="s">
        <v>933</v>
      </c>
      <c r="F446" s="177">
        <v>100000</v>
      </c>
      <c r="G446" s="134" t="s">
        <v>941</v>
      </c>
      <c r="H446" s="140" t="s">
        <v>802</v>
      </c>
      <c r="I446" s="140" t="s">
        <v>802</v>
      </c>
      <c r="J446" s="142" t="s">
        <v>942</v>
      </c>
      <c r="K446" s="132" t="s">
        <v>935</v>
      </c>
      <c r="L446" s="132" t="s">
        <v>936</v>
      </c>
      <c r="M446" s="146" t="s">
        <v>271</v>
      </c>
      <c r="N446" s="146" t="s">
        <v>802</v>
      </c>
    </row>
    <row r="447" spans="2:14" ht="75" x14ac:dyDescent="0.3">
      <c r="B447" s="126" t="s">
        <v>799</v>
      </c>
      <c r="C447" s="139" t="s">
        <v>916</v>
      </c>
      <c r="D447" s="289" t="s">
        <v>13</v>
      </c>
      <c r="E447" s="142" t="s">
        <v>933</v>
      </c>
      <c r="F447" s="176">
        <v>21965</v>
      </c>
      <c r="G447" s="141" t="s">
        <v>4</v>
      </c>
      <c r="H447" s="140" t="s">
        <v>802</v>
      </c>
      <c r="I447" s="140" t="s">
        <v>802</v>
      </c>
      <c r="J447" s="142" t="s">
        <v>943</v>
      </c>
      <c r="K447" s="141" t="s">
        <v>689</v>
      </c>
      <c r="L447" s="141" t="s">
        <v>936</v>
      </c>
      <c r="M447" s="146" t="s">
        <v>271</v>
      </c>
      <c r="N447" s="146" t="s">
        <v>802</v>
      </c>
    </row>
    <row r="448" spans="2:14" ht="75" x14ac:dyDescent="0.3">
      <c r="B448" s="126" t="s">
        <v>799</v>
      </c>
      <c r="C448" s="139" t="s">
        <v>916</v>
      </c>
      <c r="D448" s="289" t="s">
        <v>13</v>
      </c>
      <c r="E448" s="142" t="s">
        <v>944</v>
      </c>
      <c r="F448" s="176">
        <v>41589</v>
      </c>
      <c r="G448" s="178" t="s">
        <v>919</v>
      </c>
      <c r="H448" s="156" t="s">
        <v>802</v>
      </c>
      <c r="I448" s="140" t="s">
        <v>802</v>
      </c>
      <c r="J448" s="153" t="s">
        <v>945</v>
      </c>
      <c r="K448" s="154" t="s">
        <v>946</v>
      </c>
      <c r="L448" s="154" t="s">
        <v>936</v>
      </c>
      <c r="M448" s="145" t="s">
        <v>271</v>
      </c>
      <c r="N448" s="146" t="s">
        <v>802</v>
      </c>
    </row>
    <row r="449" spans="2:14" ht="75" x14ac:dyDescent="0.3">
      <c r="B449" s="126" t="s">
        <v>799</v>
      </c>
      <c r="C449" s="139" t="s">
        <v>916</v>
      </c>
      <c r="D449" s="289" t="s">
        <v>13</v>
      </c>
      <c r="E449" s="142" t="s">
        <v>944</v>
      </c>
      <c r="F449" s="176">
        <v>8641</v>
      </c>
      <c r="G449" s="171" t="s">
        <v>919</v>
      </c>
      <c r="H449" s="156" t="s">
        <v>802</v>
      </c>
      <c r="I449" s="140" t="s">
        <v>802</v>
      </c>
      <c r="J449" s="160" t="s">
        <v>947</v>
      </c>
      <c r="K449" s="158" t="s">
        <v>946</v>
      </c>
      <c r="L449" s="158" t="s">
        <v>936</v>
      </c>
      <c r="M449" s="145" t="s">
        <v>271</v>
      </c>
      <c r="N449" s="146" t="s">
        <v>802</v>
      </c>
    </row>
    <row r="450" spans="2:14" ht="75" x14ac:dyDescent="0.3">
      <c r="B450" s="126" t="s">
        <v>799</v>
      </c>
      <c r="C450" s="139" t="s">
        <v>916</v>
      </c>
      <c r="D450" s="289" t="s">
        <v>13</v>
      </c>
      <c r="E450" s="142" t="s">
        <v>944</v>
      </c>
      <c r="F450" s="176">
        <v>10785</v>
      </c>
      <c r="G450" s="171" t="s">
        <v>919</v>
      </c>
      <c r="H450" s="156" t="s">
        <v>802</v>
      </c>
      <c r="I450" s="140" t="s">
        <v>802</v>
      </c>
      <c r="J450" s="160" t="s">
        <v>948</v>
      </c>
      <c r="K450" s="158" t="s">
        <v>946</v>
      </c>
      <c r="L450" s="158" t="s">
        <v>936</v>
      </c>
      <c r="M450" s="145" t="s">
        <v>271</v>
      </c>
      <c r="N450" s="146" t="s">
        <v>802</v>
      </c>
    </row>
    <row r="451" spans="2:14" ht="75" x14ac:dyDescent="0.3">
      <c r="B451" s="126" t="s">
        <v>799</v>
      </c>
      <c r="C451" s="139" t="s">
        <v>916</v>
      </c>
      <c r="D451" s="289" t="s">
        <v>13</v>
      </c>
      <c r="E451" s="142" t="s">
        <v>944</v>
      </c>
      <c r="F451" s="176">
        <v>7693</v>
      </c>
      <c r="G451" s="171" t="s">
        <v>919</v>
      </c>
      <c r="H451" s="156" t="s">
        <v>802</v>
      </c>
      <c r="I451" s="140" t="s">
        <v>802</v>
      </c>
      <c r="J451" s="160" t="s">
        <v>949</v>
      </c>
      <c r="K451" s="158" t="s">
        <v>946</v>
      </c>
      <c r="L451" s="158" t="s">
        <v>936</v>
      </c>
      <c r="M451" s="145" t="s">
        <v>271</v>
      </c>
      <c r="N451" s="146" t="s">
        <v>802</v>
      </c>
    </row>
    <row r="452" spans="2:14" ht="75" x14ac:dyDescent="0.3">
      <c r="B452" s="126" t="s">
        <v>799</v>
      </c>
      <c r="C452" s="139" t="s">
        <v>916</v>
      </c>
      <c r="D452" s="289" t="s">
        <v>13</v>
      </c>
      <c r="E452" s="142" t="s">
        <v>944</v>
      </c>
      <c r="F452" s="176">
        <v>61669</v>
      </c>
      <c r="G452" s="171" t="s">
        <v>919</v>
      </c>
      <c r="H452" s="156" t="s">
        <v>802</v>
      </c>
      <c r="I452" s="140" t="s">
        <v>802</v>
      </c>
      <c r="J452" s="160" t="s">
        <v>950</v>
      </c>
      <c r="K452" s="158" t="s">
        <v>946</v>
      </c>
      <c r="L452" s="158" t="s">
        <v>936</v>
      </c>
      <c r="M452" s="145" t="s">
        <v>271</v>
      </c>
      <c r="N452" s="146" t="s">
        <v>802</v>
      </c>
    </row>
    <row r="453" spans="2:14" ht="75" x14ac:dyDescent="0.3">
      <c r="B453" s="126" t="s">
        <v>799</v>
      </c>
      <c r="C453" s="139" t="s">
        <v>916</v>
      </c>
      <c r="D453" s="289" t="s">
        <v>13</v>
      </c>
      <c r="E453" s="142" t="s">
        <v>944</v>
      </c>
      <c r="F453" s="176">
        <v>18524</v>
      </c>
      <c r="G453" s="171" t="s">
        <v>919</v>
      </c>
      <c r="H453" s="156" t="s">
        <v>802</v>
      </c>
      <c r="I453" s="140" t="s">
        <v>802</v>
      </c>
      <c r="J453" s="160" t="s">
        <v>951</v>
      </c>
      <c r="K453" s="158" t="s">
        <v>946</v>
      </c>
      <c r="L453" s="158" t="s">
        <v>936</v>
      </c>
      <c r="M453" s="145" t="s">
        <v>271</v>
      </c>
      <c r="N453" s="146" t="s">
        <v>802</v>
      </c>
    </row>
    <row r="454" spans="2:14" ht="187.5" x14ac:dyDescent="0.3">
      <c r="B454" s="126" t="s">
        <v>799</v>
      </c>
      <c r="C454" s="139" t="s">
        <v>916</v>
      </c>
      <c r="D454" s="289" t="s">
        <v>13</v>
      </c>
      <c r="E454" s="142" t="s">
        <v>944</v>
      </c>
      <c r="F454" s="176">
        <v>1547471</v>
      </c>
      <c r="G454" s="171" t="s">
        <v>902</v>
      </c>
      <c r="H454" s="156" t="s">
        <v>802</v>
      </c>
      <c r="I454" s="140" t="s">
        <v>802</v>
      </c>
      <c r="J454" s="160" t="s">
        <v>952</v>
      </c>
      <c r="K454" s="158" t="s">
        <v>946</v>
      </c>
      <c r="L454" s="158" t="s">
        <v>936</v>
      </c>
      <c r="M454" s="145" t="s">
        <v>271</v>
      </c>
      <c r="N454" s="146" t="s">
        <v>802</v>
      </c>
    </row>
    <row r="455" spans="2:14" ht="75" x14ac:dyDescent="0.3">
      <c r="B455" s="126" t="s">
        <v>799</v>
      </c>
      <c r="C455" s="139" t="s">
        <v>916</v>
      </c>
      <c r="D455" s="289" t="s">
        <v>13</v>
      </c>
      <c r="E455" s="142" t="s">
        <v>944</v>
      </c>
      <c r="F455" s="176">
        <v>6000</v>
      </c>
      <c r="G455" s="171" t="s">
        <v>919</v>
      </c>
      <c r="H455" s="156" t="s">
        <v>802</v>
      </c>
      <c r="I455" s="140" t="s">
        <v>802</v>
      </c>
      <c r="J455" s="160" t="s">
        <v>953</v>
      </c>
      <c r="K455" s="158" t="s">
        <v>903</v>
      </c>
      <c r="L455" s="158" t="s">
        <v>936</v>
      </c>
      <c r="M455" s="145" t="s">
        <v>271</v>
      </c>
      <c r="N455" s="146" t="s">
        <v>802</v>
      </c>
    </row>
    <row r="456" spans="2:14" ht="75" x14ac:dyDescent="0.3">
      <c r="B456" s="126" t="s">
        <v>799</v>
      </c>
      <c r="C456" s="139" t="s">
        <v>916</v>
      </c>
      <c r="D456" s="289" t="s">
        <v>13</v>
      </c>
      <c r="E456" s="142" t="s">
        <v>944</v>
      </c>
      <c r="F456" s="176">
        <v>9012</v>
      </c>
      <c r="G456" s="171" t="s">
        <v>919</v>
      </c>
      <c r="H456" s="156" t="s">
        <v>802</v>
      </c>
      <c r="I456" s="140" t="s">
        <v>802</v>
      </c>
      <c r="J456" s="160" t="s">
        <v>954</v>
      </c>
      <c r="K456" s="158" t="s">
        <v>903</v>
      </c>
      <c r="L456" s="158" t="s">
        <v>936</v>
      </c>
      <c r="M456" s="145" t="s">
        <v>271</v>
      </c>
      <c r="N456" s="146" t="s">
        <v>802</v>
      </c>
    </row>
    <row r="457" spans="2:14" ht="75" x14ac:dyDescent="0.3">
      <c r="B457" s="126" t="s">
        <v>799</v>
      </c>
      <c r="C457" s="139" t="s">
        <v>916</v>
      </c>
      <c r="D457" s="289" t="s">
        <v>13</v>
      </c>
      <c r="E457" s="142" t="s">
        <v>944</v>
      </c>
      <c r="F457" s="176">
        <v>9000</v>
      </c>
      <c r="G457" s="171" t="s">
        <v>919</v>
      </c>
      <c r="H457" s="156" t="s">
        <v>802</v>
      </c>
      <c r="I457" s="140" t="s">
        <v>802</v>
      </c>
      <c r="J457" s="160" t="s">
        <v>955</v>
      </c>
      <c r="K457" s="158" t="s">
        <v>903</v>
      </c>
      <c r="L457" s="158" t="s">
        <v>936</v>
      </c>
      <c r="M457" s="145" t="s">
        <v>271</v>
      </c>
      <c r="N457" s="146" t="s">
        <v>802</v>
      </c>
    </row>
    <row r="458" spans="2:14" ht="75" x14ac:dyDescent="0.3">
      <c r="B458" s="126" t="s">
        <v>799</v>
      </c>
      <c r="C458" s="139" t="s">
        <v>916</v>
      </c>
      <c r="D458" s="289" t="s">
        <v>13</v>
      </c>
      <c r="E458" s="142" t="s">
        <v>944</v>
      </c>
      <c r="F458" s="176">
        <v>48000</v>
      </c>
      <c r="G458" s="171" t="s">
        <v>919</v>
      </c>
      <c r="H458" s="156" t="s">
        <v>802</v>
      </c>
      <c r="I458" s="140" t="s">
        <v>802</v>
      </c>
      <c r="J458" s="160" t="s">
        <v>956</v>
      </c>
      <c r="K458" s="158" t="s">
        <v>957</v>
      </c>
      <c r="L458" s="158" t="s">
        <v>936</v>
      </c>
      <c r="M458" s="145" t="s">
        <v>271</v>
      </c>
      <c r="N458" s="146" t="s">
        <v>802</v>
      </c>
    </row>
    <row r="459" spans="2:14" ht="75" x14ac:dyDescent="0.3">
      <c r="B459" s="126" t="s">
        <v>799</v>
      </c>
      <c r="C459" s="139" t="s">
        <v>916</v>
      </c>
      <c r="D459" s="289" t="s">
        <v>13</v>
      </c>
      <c r="E459" s="142" t="s">
        <v>944</v>
      </c>
      <c r="F459" s="176">
        <v>8600</v>
      </c>
      <c r="G459" s="171" t="s">
        <v>919</v>
      </c>
      <c r="H459" s="156" t="s">
        <v>802</v>
      </c>
      <c r="I459" s="140" t="s">
        <v>802</v>
      </c>
      <c r="J459" s="160" t="s">
        <v>958</v>
      </c>
      <c r="K459" s="158" t="s">
        <v>903</v>
      </c>
      <c r="L459" s="158" t="s">
        <v>936</v>
      </c>
      <c r="M459" s="145" t="s">
        <v>271</v>
      </c>
      <c r="N459" s="146" t="s">
        <v>802</v>
      </c>
    </row>
    <row r="460" spans="2:14" ht="75" x14ac:dyDescent="0.3">
      <c r="B460" s="126" t="s">
        <v>799</v>
      </c>
      <c r="C460" s="139" t="s">
        <v>916</v>
      </c>
      <c r="D460" s="289" t="s">
        <v>13</v>
      </c>
      <c r="E460" s="142" t="s">
        <v>944</v>
      </c>
      <c r="F460" s="176">
        <v>4850</v>
      </c>
      <c r="G460" s="171" t="s">
        <v>919</v>
      </c>
      <c r="H460" s="156" t="s">
        <v>802</v>
      </c>
      <c r="I460" s="140" t="s">
        <v>802</v>
      </c>
      <c r="J460" s="160" t="s">
        <v>959</v>
      </c>
      <c r="K460" s="158" t="s">
        <v>960</v>
      </c>
      <c r="L460" s="158" t="s">
        <v>936</v>
      </c>
      <c r="M460" s="145" t="s">
        <v>271</v>
      </c>
      <c r="N460" s="146" t="s">
        <v>802</v>
      </c>
    </row>
    <row r="461" spans="2:14" ht="75" x14ac:dyDescent="0.3">
      <c r="B461" s="126" t="s">
        <v>799</v>
      </c>
      <c r="C461" s="139" t="s">
        <v>916</v>
      </c>
      <c r="D461" s="289" t="s">
        <v>13</v>
      </c>
      <c r="E461" s="142" t="s">
        <v>944</v>
      </c>
      <c r="F461" s="176">
        <v>5080</v>
      </c>
      <c r="G461" s="171" t="s">
        <v>919</v>
      </c>
      <c r="H461" s="156" t="s">
        <v>802</v>
      </c>
      <c r="I461" s="140" t="s">
        <v>802</v>
      </c>
      <c r="J461" s="160" t="s">
        <v>961</v>
      </c>
      <c r="K461" s="158" t="s">
        <v>962</v>
      </c>
      <c r="L461" s="158" t="s">
        <v>936</v>
      </c>
      <c r="M461" s="145" t="s">
        <v>271</v>
      </c>
      <c r="N461" s="146" t="s">
        <v>802</v>
      </c>
    </row>
    <row r="462" spans="2:14" ht="75" x14ac:dyDescent="0.3">
      <c r="B462" s="126" t="s">
        <v>799</v>
      </c>
      <c r="C462" s="139" t="s">
        <v>916</v>
      </c>
      <c r="D462" s="289" t="s">
        <v>13</v>
      </c>
      <c r="E462" s="142" t="s">
        <v>944</v>
      </c>
      <c r="F462" s="176">
        <v>5010</v>
      </c>
      <c r="G462" s="171" t="s">
        <v>919</v>
      </c>
      <c r="H462" s="156" t="s">
        <v>802</v>
      </c>
      <c r="I462" s="140" t="s">
        <v>802</v>
      </c>
      <c r="J462" s="160" t="s">
        <v>963</v>
      </c>
      <c r="K462" s="158" t="s">
        <v>962</v>
      </c>
      <c r="L462" s="158" t="s">
        <v>936</v>
      </c>
      <c r="M462" s="145" t="s">
        <v>271</v>
      </c>
      <c r="N462" s="146" t="s">
        <v>802</v>
      </c>
    </row>
    <row r="463" spans="2:14" ht="75" x14ac:dyDescent="0.3">
      <c r="B463" s="126" t="s">
        <v>799</v>
      </c>
      <c r="C463" s="139" t="s">
        <v>916</v>
      </c>
      <c r="D463" s="289" t="s">
        <v>13</v>
      </c>
      <c r="E463" s="142" t="s">
        <v>944</v>
      </c>
      <c r="F463" s="176">
        <v>6050</v>
      </c>
      <c r="G463" s="171" t="s">
        <v>919</v>
      </c>
      <c r="H463" s="156" t="s">
        <v>802</v>
      </c>
      <c r="I463" s="140" t="s">
        <v>802</v>
      </c>
      <c r="J463" s="160" t="s">
        <v>964</v>
      </c>
      <c r="K463" s="158" t="s">
        <v>965</v>
      </c>
      <c r="L463" s="158" t="s">
        <v>936</v>
      </c>
      <c r="M463" s="145" t="s">
        <v>271</v>
      </c>
      <c r="N463" s="146" t="s">
        <v>802</v>
      </c>
    </row>
    <row r="464" spans="2:14" ht="75" x14ac:dyDescent="0.3">
      <c r="B464" s="126" t="s">
        <v>799</v>
      </c>
      <c r="C464" s="139" t="s">
        <v>916</v>
      </c>
      <c r="D464" s="289" t="s">
        <v>13</v>
      </c>
      <c r="E464" s="142" t="s">
        <v>944</v>
      </c>
      <c r="F464" s="176">
        <v>7500</v>
      </c>
      <c r="G464" s="171" t="s">
        <v>919</v>
      </c>
      <c r="H464" s="156" t="s">
        <v>802</v>
      </c>
      <c r="I464" s="140" t="s">
        <v>802</v>
      </c>
      <c r="J464" s="160" t="s">
        <v>966</v>
      </c>
      <c r="K464" s="158" t="s">
        <v>965</v>
      </c>
      <c r="L464" s="158" t="s">
        <v>936</v>
      </c>
      <c r="M464" s="145" t="s">
        <v>271</v>
      </c>
      <c r="N464" s="146" t="s">
        <v>802</v>
      </c>
    </row>
    <row r="465" spans="2:14" ht="75" x14ac:dyDescent="0.3">
      <c r="B465" s="126" t="s">
        <v>799</v>
      </c>
      <c r="C465" s="139" t="s">
        <v>916</v>
      </c>
      <c r="D465" s="289" t="s">
        <v>13</v>
      </c>
      <c r="E465" s="142" t="s">
        <v>944</v>
      </c>
      <c r="F465" s="179">
        <v>7800</v>
      </c>
      <c r="G465" s="180" t="s">
        <v>919</v>
      </c>
      <c r="H465" s="156" t="s">
        <v>802</v>
      </c>
      <c r="I465" s="140" t="s">
        <v>802</v>
      </c>
      <c r="J465" s="157" t="s">
        <v>967</v>
      </c>
      <c r="K465" s="162" t="s">
        <v>965</v>
      </c>
      <c r="L465" s="162" t="s">
        <v>936</v>
      </c>
      <c r="M465" s="145" t="s">
        <v>271</v>
      </c>
      <c r="N465" s="146" t="s">
        <v>802</v>
      </c>
    </row>
    <row r="466" spans="2:14" ht="75" x14ac:dyDescent="0.3">
      <c r="B466" s="126" t="s">
        <v>799</v>
      </c>
      <c r="C466" s="139" t="s">
        <v>916</v>
      </c>
      <c r="D466" s="289" t="s">
        <v>13</v>
      </c>
      <c r="E466" s="142" t="s">
        <v>944</v>
      </c>
      <c r="F466" s="132">
        <v>150000</v>
      </c>
      <c r="G466" s="133" t="s">
        <v>902</v>
      </c>
      <c r="H466" s="140" t="s">
        <v>802</v>
      </c>
      <c r="I466" s="140" t="s">
        <v>802</v>
      </c>
      <c r="J466" s="134" t="s">
        <v>968</v>
      </c>
      <c r="K466" s="132" t="s">
        <v>689</v>
      </c>
      <c r="L466" s="168" t="s">
        <v>936</v>
      </c>
      <c r="M466" s="145" t="s">
        <v>271</v>
      </c>
      <c r="N466" s="146" t="s">
        <v>802</v>
      </c>
    </row>
    <row r="467" spans="2:14" ht="75" x14ac:dyDescent="0.3">
      <c r="B467" s="126" t="s">
        <v>799</v>
      </c>
      <c r="C467" s="139" t="s">
        <v>916</v>
      </c>
      <c r="D467" s="289" t="s">
        <v>13</v>
      </c>
      <c r="E467" s="142" t="s">
        <v>969</v>
      </c>
      <c r="F467" s="176">
        <v>11534</v>
      </c>
      <c r="G467" s="178" t="s">
        <v>919</v>
      </c>
      <c r="H467" s="156" t="s">
        <v>802</v>
      </c>
      <c r="I467" s="140" t="s">
        <v>802</v>
      </c>
      <c r="J467" s="153" t="s">
        <v>970</v>
      </c>
      <c r="K467" s="154" t="s">
        <v>960</v>
      </c>
      <c r="L467" s="169" t="s">
        <v>936</v>
      </c>
      <c r="M467" s="145" t="s">
        <v>271</v>
      </c>
      <c r="N467" s="146" t="s">
        <v>802</v>
      </c>
    </row>
    <row r="468" spans="2:14" ht="75" x14ac:dyDescent="0.3">
      <c r="B468" s="126" t="s">
        <v>799</v>
      </c>
      <c r="C468" s="139" t="s">
        <v>916</v>
      </c>
      <c r="D468" s="289" t="s">
        <v>13</v>
      </c>
      <c r="E468" s="142" t="s">
        <v>969</v>
      </c>
      <c r="F468" s="176">
        <v>54833</v>
      </c>
      <c r="G468" s="171" t="s">
        <v>919</v>
      </c>
      <c r="H468" s="156" t="s">
        <v>802</v>
      </c>
      <c r="I468" s="140" t="s">
        <v>802</v>
      </c>
      <c r="J468" s="160" t="s">
        <v>971</v>
      </c>
      <c r="K468" s="158" t="s">
        <v>972</v>
      </c>
      <c r="L468" s="169" t="s">
        <v>936</v>
      </c>
      <c r="M468" s="145" t="s">
        <v>271</v>
      </c>
      <c r="N468" s="146" t="s">
        <v>802</v>
      </c>
    </row>
    <row r="469" spans="2:14" ht="75" x14ac:dyDescent="0.3">
      <c r="B469" s="126" t="s">
        <v>799</v>
      </c>
      <c r="C469" s="139" t="s">
        <v>916</v>
      </c>
      <c r="D469" s="289" t="s">
        <v>13</v>
      </c>
      <c r="E469" s="142" t="s">
        <v>969</v>
      </c>
      <c r="F469" s="179">
        <v>100000</v>
      </c>
      <c r="G469" s="180" t="s">
        <v>902</v>
      </c>
      <c r="H469" s="156" t="s">
        <v>802</v>
      </c>
      <c r="I469" s="140" t="s">
        <v>802</v>
      </c>
      <c r="J469" s="157" t="s">
        <v>973</v>
      </c>
      <c r="K469" s="162" t="s">
        <v>946</v>
      </c>
      <c r="L469" s="169" t="s">
        <v>936</v>
      </c>
      <c r="M469" s="145" t="s">
        <v>271</v>
      </c>
      <c r="N469" s="146" t="s">
        <v>802</v>
      </c>
    </row>
    <row r="470" spans="2:14" ht="75" x14ac:dyDescent="0.3">
      <c r="B470" s="126" t="s">
        <v>799</v>
      </c>
      <c r="C470" s="139" t="s">
        <v>916</v>
      </c>
      <c r="D470" s="289" t="s">
        <v>13</v>
      </c>
      <c r="E470" s="142" t="s">
        <v>969</v>
      </c>
      <c r="F470" s="181">
        <v>15000</v>
      </c>
      <c r="G470" s="134" t="s">
        <v>902</v>
      </c>
      <c r="H470" s="140" t="s">
        <v>802</v>
      </c>
      <c r="I470" s="140" t="s">
        <v>802</v>
      </c>
      <c r="J470" s="134" t="s">
        <v>974</v>
      </c>
      <c r="K470" s="134" t="s">
        <v>975</v>
      </c>
      <c r="L470" s="168" t="s">
        <v>936</v>
      </c>
      <c r="M470" s="145" t="s">
        <v>271</v>
      </c>
      <c r="N470" s="146" t="s">
        <v>802</v>
      </c>
    </row>
    <row r="471" spans="2:14" ht="75" x14ac:dyDescent="0.3">
      <c r="B471" s="126" t="s">
        <v>799</v>
      </c>
      <c r="C471" s="139" t="s">
        <v>916</v>
      </c>
      <c r="D471" s="289" t="s">
        <v>13</v>
      </c>
      <c r="E471" s="142" t="s">
        <v>976</v>
      </c>
      <c r="F471" s="176">
        <v>12500</v>
      </c>
      <c r="G471" s="178" t="s">
        <v>919</v>
      </c>
      <c r="H471" s="156" t="s">
        <v>802</v>
      </c>
      <c r="I471" s="140" t="s">
        <v>802</v>
      </c>
      <c r="J471" s="153" t="s">
        <v>977</v>
      </c>
      <c r="K471" s="154" t="s">
        <v>962</v>
      </c>
      <c r="L471" s="169" t="s">
        <v>936</v>
      </c>
      <c r="M471" s="145" t="s">
        <v>271</v>
      </c>
      <c r="N471" s="146" t="s">
        <v>802</v>
      </c>
    </row>
    <row r="472" spans="2:14" ht="75" x14ac:dyDescent="0.3">
      <c r="B472" s="126" t="s">
        <v>799</v>
      </c>
      <c r="C472" s="139" t="s">
        <v>916</v>
      </c>
      <c r="D472" s="289" t="s">
        <v>13</v>
      </c>
      <c r="E472" s="142" t="s">
        <v>976</v>
      </c>
      <c r="F472" s="176">
        <v>55300</v>
      </c>
      <c r="G472" s="171" t="s">
        <v>919</v>
      </c>
      <c r="H472" s="156" t="s">
        <v>802</v>
      </c>
      <c r="I472" s="140" t="s">
        <v>802</v>
      </c>
      <c r="J472" s="160" t="s">
        <v>978</v>
      </c>
      <c r="K472" s="158" t="s">
        <v>965</v>
      </c>
      <c r="L472" s="169" t="s">
        <v>936</v>
      </c>
      <c r="M472" s="145" t="s">
        <v>271</v>
      </c>
      <c r="N472" s="146" t="s">
        <v>802</v>
      </c>
    </row>
    <row r="473" spans="2:14" ht="75" x14ac:dyDescent="0.3">
      <c r="B473" s="126" t="s">
        <v>799</v>
      </c>
      <c r="C473" s="139" t="s">
        <v>916</v>
      </c>
      <c r="D473" s="289" t="s">
        <v>13</v>
      </c>
      <c r="E473" s="142" t="s">
        <v>976</v>
      </c>
      <c r="F473" s="176">
        <v>53000</v>
      </c>
      <c r="G473" s="133" t="s">
        <v>4</v>
      </c>
      <c r="H473" s="140" t="s">
        <v>802</v>
      </c>
      <c r="I473" s="140" t="s">
        <v>802</v>
      </c>
      <c r="J473" s="133" t="s">
        <v>979</v>
      </c>
      <c r="K473" s="133" t="s">
        <v>689</v>
      </c>
      <c r="L473" s="168" t="s">
        <v>936</v>
      </c>
      <c r="M473" s="145" t="s">
        <v>271</v>
      </c>
      <c r="N473" s="146" t="s">
        <v>802</v>
      </c>
    </row>
    <row r="474" spans="2:14" ht="75" x14ac:dyDescent="0.3">
      <c r="B474" s="126" t="s">
        <v>799</v>
      </c>
      <c r="C474" s="139" t="s">
        <v>916</v>
      </c>
      <c r="D474" s="289" t="s">
        <v>13</v>
      </c>
      <c r="E474" s="142" t="s">
        <v>980</v>
      </c>
      <c r="F474" s="176">
        <v>75000</v>
      </c>
      <c r="G474" s="178" t="s">
        <v>919</v>
      </c>
      <c r="H474" s="156" t="s">
        <v>802</v>
      </c>
      <c r="I474" s="140" t="s">
        <v>802</v>
      </c>
      <c r="J474" s="153" t="s">
        <v>979</v>
      </c>
      <c r="K474" s="154" t="s">
        <v>962</v>
      </c>
      <c r="L474" s="169" t="s">
        <v>936</v>
      </c>
      <c r="M474" s="145" t="s">
        <v>271</v>
      </c>
      <c r="N474" s="146" t="s">
        <v>802</v>
      </c>
    </row>
    <row r="475" spans="2:14" ht="75" x14ac:dyDescent="0.3">
      <c r="B475" s="126" t="s">
        <v>799</v>
      </c>
      <c r="C475" s="139" t="s">
        <v>916</v>
      </c>
      <c r="D475" s="289" t="s">
        <v>13</v>
      </c>
      <c r="E475" s="142" t="s">
        <v>980</v>
      </c>
      <c r="F475" s="141" t="s">
        <v>981</v>
      </c>
      <c r="G475" s="171" t="s">
        <v>919</v>
      </c>
      <c r="H475" s="156" t="s">
        <v>802</v>
      </c>
      <c r="I475" s="140" t="s">
        <v>802</v>
      </c>
      <c r="J475" s="160" t="s">
        <v>982</v>
      </c>
      <c r="K475" s="158" t="s">
        <v>983</v>
      </c>
      <c r="L475" s="169" t="s">
        <v>936</v>
      </c>
      <c r="M475" s="145" t="s">
        <v>271</v>
      </c>
      <c r="N475" s="146" t="s">
        <v>802</v>
      </c>
    </row>
    <row r="476" spans="2:14" ht="75" x14ac:dyDescent="0.3">
      <c r="B476" s="126" t="s">
        <v>799</v>
      </c>
      <c r="C476" s="139" t="s">
        <v>916</v>
      </c>
      <c r="D476" s="289" t="s">
        <v>13</v>
      </c>
      <c r="E476" s="142" t="s">
        <v>980</v>
      </c>
      <c r="F476" s="176">
        <v>2500</v>
      </c>
      <c r="G476" s="171" t="s">
        <v>919</v>
      </c>
      <c r="H476" s="156" t="s">
        <v>802</v>
      </c>
      <c r="I476" s="140" t="s">
        <v>802</v>
      </c>
      <c r="J476" s="160" t="s">
        <v>984</v>
      </c>
      <c r="K476" s="158" t="s">
        <v>962</v>
      </c>
      <c r="L476" s="169" t="s">
        <v>936</v>
      </c>
      <c r="M476" s="145" t="s">
        <v>271</v>
      </c>
      <c r="N476" s="146" t="s">
        <v>802</v>
      </c>
    </row>
    <row r="477" spans="2:14" ht="75" x14ac:dyDescent="0.3">
      <c r="B477" s="126" t="s">
        <v>799</v>
      </c>
      <c r="C477" s="139" t="s">
        <v>916</v>
      </c>
      <c r="D477" s="289" t="s">
        <v>13</v>
      </c>
      <c r="E477" s="142" t="s">
        <v>980</v>
      </c>
      <c r="F477" s="141" t="s">
        <v>981</v>
      </c>
      <c r="G477" s="171" t="s">
        <v>919</v>
      </c>
      <c r="H477" s="156" t="s">
        <v>802</v>
      </c>
      <c r="I477" s="140" t="s">
        <v>802</v>
      </c>
      <c r="J477" s="160" t="s">
        <v>985</v>
      </c>
      <c r="K477" s="158" t="s">
        <v>962</v>
      </c>
      <c r="L477" s="169" t="s">
        <v>936</v>
      </c>
      <c r="M477" s="145" t="s">
        <v>271</v>
      </c>
      <c r="N477" s="146" t="s">
        <v>802</v>
      </c>
    </row>
    <row r="478" spans="2:14" ht="75" x14ac:dyDescent="0.3">
      <c r="B478" s="126" t="s">
        <v>799</v>
      </c>
      <c r="C478" s="139" t="s">
        <v>916</v>
      </c>
      <c r="D478" s="289" t="s">
        <v>13</v>
      </c>
      <c r="E478" s="142" t="s">
        <v>980</v>
      </c>
      <c r="F478" s="176">
        <v>7500</v>
      </c>
      <c r="G478" s="171" t="s">
        <v>919</v>
      </c>
      <c r="H478" s="156" t="s">
        <v>802</v>
      </c>
      <c r="I478" s="140" t="s">
        <v>802</v>
      </c>
      <c r="J478" s="160" t="s">
        <v>986</v>
      </c>
      <c r="K478" s="158" t="s">
        <v>960</v>
      </c>
      <c r="L478" s="169" t="s">
        <v>936</v>
      </c>
      <c r="M478" s="145" t="s">
        <v>271</v>
      </c>
      <c r="N478" s="146" t="s">
        <v>802</v>
      </c>
    </row>
    <row r="479" spans="2:14" ht="75" x14ac:dyDescent="0.3">
      <c r="B479" s="126" t="s">
        <v>799</v>
      </c>
      <c r="C479" s="139" t="s">
        <v>916</v>
      </c>
      <c r="D479" s="289" t="s">
        <v>13</v>
      </c>
      <c r="E479" s="142" t="s">
        <v>980</v>
      </c>
      <c r="F479" s="176">
        <v>4000</v>
      </c>
      <c r="G479" s="171" t="s">
        <v>919</v>
      </c>
      <c r="H479" s="156" t="s">
        <v>802</v>
      </c>
      <c r="I479" s="140" t="s">
        <v>802</v>
      </c>
      <c r="J479" s="160" t="s">
        <v>987</v>
      </c>
      <c r="K479" s="158" t="s">
        <v>962</v>
      </c>
      <c r="L479" s="169" t="s">
        <v>936</v>
      </c>
      <c r="M479" s="145" t="s">
        <v>271</v>
      </c>
      <c r="N479" s="146" t="s">
        <v>802</v>
      </c>
    </row>
    <row r="480" spans="2:14" ht="75" x14ac:dyDescent="0.3">
      <c r="B480" s="126" t="s">
        <v>799</v>
      </c>
      <c r="C480" s="139" t="s">
        <v>916</v>
      </c>
      <c r="D480" s="289" t="s">
        <v>13</v>
      </c>
      <c r="E480" s="142" t="s">
        <v>980</v>
      </c>
      <c r="F480" s="176">
        <v>80000</v>
      </c>
      <c r="G480" s="133" t="s">
        <v>4</v>
      </c>
      <c r="H480" s="140" t="s">
        <v>802</v>
      </c>
      <c r="I480" s="140" t="s">
        <v>802</v>
      </c>
      <c r="J480" s="133" t="s">
        <v>988</v>
      </c>
      <c r="K480" s="133" t="s">
        <v>689</v>
      </c>
      <c r="L480" s="168" t="s">
        <v>936</v>
      </c>
      <c r="M480" s="145" t="s">
        <v>271</v>
      </c>
      <c r="N480" s="146" t="s">
        <v>802</v>
      </c>
    </row>
    <row r="481" spans="2:14" ht="75" x14ac:dyDescent="0.3">
      <c r="B481" s="126" t="s">
        <v>799</v>
      </c>
      <c r="C481" s="139" t="s">
        <v>916</v>
      </c>
      <c r="D481" s="289" t="s">
        <v>13</v>
      </c>
      <c r="E481" s="142" t="s">
        <v>989</v>
      </c>
      <c r="F481" s="176">
        <v>2600</v>
      </c>
      <c r="G481" s="178" t="s">
        <v>919</v>
      </c>
      <c r="H481" s="156" t="s">
        <v>802</v>
      </c>
      <c r="I481" s="140" t="s">
        <v>802</v>
      </c>
      <c r="J481" s="153" t="s">
        <v>990</v>
      </c>
      <c r="K481" s="154" t="s">
        <v>960</v>
      </c>
      <c r="L481" s="169" t="s">
        <v>936</v>
      </c>
      <c r="M481" s="145" t="s">
        <v>271</v>
      </c>
      <c r="N481" s="146" t="s">
        <v>802</v>
      </c>
    </row>
    <row r="482" spans="2:14" ht="75" x14ac:dyDescent="0.3">
      <c r="B482" s="126" t="s">
        <v>799</v>
      </c>
      <c r="C482" s="139" t="s">
        <v>916</v>
      </c>
      <c r="D482" s="289" t="s">
        <v>13</v>
      </c>
      <c r="E482" s="142" t="s">
        <v>989</v>
      </c>
      <c r="F482" s="176">
        <v>3000</v>
      </c>
      <c r="G482" s="171" t="s">
        <v>919</v>
      </c>
      <c r="H482" s="156" t="s">
        <v>802</v>
      </c>
      <c r="I482" s="140" t="s">
        <v>802</v>
      </c>
      <c r="J482" s="160" t="s">
        <v>991</v>
      </c>
      <c r="K482" s="158" t="s">
        <v>992</v>
      </c>
      <c r="L482" s="169" t="s">
        <v>936</v>
      </c>
      <c r="M482" s="145" t="s">
        <v>271</v>
      </c>
      <c r="N482" s="146" t="s">
        <v>802</v>
      </c>
    </row>
    <row r="483" spans="2:14" ht="75" x14ac:dyDescent="0.3">
      <c r="B483" s="126" t="s">
        <v>799</v>
      </c>
      <c r="C483" s="139" t="s">
        <v>916</v>
      </c>
      <c r="D483" s="289" t="s">
        <v>13</v>
      </c>
      <c r="E483" s="142" t="s">
        <v>989</v>
      </c>
      <c r="F483" s="176">
        <v>2000</v>
      </c>
      <c r="G483" s="171" t="s">
        <v>919</v>
      </c>
      <c r="H483" s="156" t="s">
        <v>802</v>
      </c>
      <c r="I483" s="140" t="s">
        <v>802</v>
      </c>
      <c r="J483" s="160" t="s">
        <v>993</v>
      </c>
      <c r="K483" s="158" t="s">
        <v>962</v>
      </c>
      <c r="L483" s="169" t="s">
        <v>936</v>
      </c>
      <c r="M483" s="145" t="s">
        <v>271</v>
      </c>
      <c r="N483" s="146" t="s">
        <v>802</v>
      </c>
    </row>
    <row r="484" spans="2:14" ht="75" x14ac:dyDescent="0.3">
      <c r="B484" s="126" t="s">
        <v>799</v>
      </c>
      <c r="C484" s="139" t="s">
        <v>916</v>
      </c>
      <c r="D484" s="289" t="s">
        <v>13</v>
      </c>
      <c r="E484" s="142" t="s">
        <v>989</v>
      </c>
      <c r="F484" s="176">
        <v>9000</v>
      </c>
      <c r="G484" s="171" t="s">
        <v>919</v>
      </c>
      <c r="H484" s="156" t="s">
        <v>802</v>
      </c>
      <c r="I484" s="140" t="s">
        <v>802</v>
      </c>
      <c r="J484" s="160" t="s">
        <v>994</v>
      </c>
      <c r="K484" s="158" t="s">
        <v>995</v>
      </c>
      <c r="L484" s="169" t="s">
        <v>936</v>
      </c>
      <c r="M484" s="145" t="s">
        <v>271</v>
      </c>
      <c r="N484" s="146" t="s">
        <v>802</v>
      </c>
    </row>
    <row r="485" spans="2:14" ht="75" x14ac:dyDescent="0.3">
      <c r="B485" s="126" t="s">
        <v>799</v>
      </c>
      <c r="C485" s="139" t="s">
        <v>916</v>
      </c>
      <c r="D485" s="289" t="s">
        <v>13</v>
      </c>
      <c r="E485" s="142" t="s">
        <v>996</v>
      </c>
      <c r="F485" s="176">
        <v>8920</v>
      </c>
      <c r="G485" s="171" t="s">
        <v>919</v>
      </c>
      <c r="H485" s="156" t="s">
        <v>802</v>
      </c>
      <c r="I485" s="140" t="s">
        <v>802</v>
      </c>
      <c r="J485" s="160" t="s">
        <v>997</v>
      </c>
      <c r="K485" s="158" t="s">
        <v>960</v>
      </c>
      <c r="L485" s="169" t="s">
        <v>936</v>
      </c>
      <c r="M485" s="145" t="s">
        <v>271</v>
      </c>
      <c r="N485" s="146" t="s">
        <v>802</v>
      </c>
    </row>
    <row r="486" spans="2:14" ht="75" x14ac:dyDescent="0.3">
      <c r="B486" s="126" t="s">
        <v>799</v>
      </c>
      <c r="C486" s="139" t="s">
        <v>916</v>
      </c>
      <c r="D486" s="289" t="s">
        <v>13</v>
      </c>
      <c r="E486" s="142" t="s">
        <v>996</v>
      </c>
      <c r="F486" s="182">
        <v>1000</v>
      </c>
      <c r="G486" s="183" t="s">
        <v>919</v>
      </c>
      <c r="H486" s="156" t="s">
        <v>802</v>
      </c>
      <c r="I486" s="140" t="s">
        <v>802</v>
      </c>
      <c r="J486" s="184" t="s">
        <v>998</v>
      </c>
      <c r="K486" s="185" t="s">
        <v>689</v>
      </c>
      <c r="L486" s="169" t="s">
        <v>936</v>
      </c>
      <c r="M486" s="145" t="s">
        <v>271</v>
      </c>
      <c r="N486" s="146" t="s">
        <v>802</v>
      </c>
    </row>
    <row r="487" spans="2:14" ht="75" x14ac:dyDescent="0.3">
      <c r="B487" s="126" t="s">
        <v>799</v>
      </c>
      <c r="C487" s="139" t="s">
        <v>916</v>
      </c>
      <c r="D487" s="289" t="s">
        <v>13</v>
      </c>
      <c r="E487" s="142" t="s">
        <v>996</v>
      </c>
      <c r="F487" s="182">
        <v>1000</v>
      </c>
      <c r="G487" s="183" t="s">
        <v>4</v>
      </c>
      <c r="H487" s="156" t="s">
        <v>802</v>
      </c>
      <c r="I487" s="140" t="s">
        <v>802</v>
      </c>
      <c r="J487" s="184" t="s">
        <v>999</v>
      </c>
      <c r="K487" s="185" t="s">
        <v>965</v>
      </c>
      <c r="L487" s="169" t="s">
        <v>936</v>
      </c>
      <c r="M487" s="145" t="s">
        <v>271</v>
      </c>
      <c r="N487" s="146" t="s">
        <v>802</v>
      </c>
    </row>
    <row r="488" spans="2:14" ht="75" x14ac:dyDescent="0.3">
      <c r="B488" s="126" t="s">
        <v>799</v>
      </c>
      <c r="C488" s="139" t="s">
        <v>916</v>
      </c>
      <c r="D488" s="289" t="s">
        <v>13</v>
      </c>
      <c r="E488" s="142" t="s">
        <v>996</v>
      </c>
      <c r="F488" s="182">
        <v>1000</v>
      </c>
      <c r="G488" s="183" t="s">
        <v>4</v>
      </c>
      <c r="H488" s="156" t="s">
        <v>802</v>
      </c>
      <c r="I488" s="140" t="s">
        <v>802</v>
      </c>
      <c r="J488" s="184" t="s">
        <v>1000</v>
      </c>
      <c r="K488" s="185" t="s">
        <v>689</v>
      </c>
      <c r="L488" s="169" t="s">
        <v>936</v>
      </c>
      <c r="M488" s="145" t="s">
        <v>271</v>
      </c>
      <c r="N488" s="146" t="s">
        <v>802</v>
      </c>
    </row>
    <row r="489" spans="2:14" ht="75" x14ac:dyDescent="0.3">
      <c r="B489" s="126" t="s">
        <v>799</v>
      </c>
      <c r="C489" s="139" t="s">
        <v>916</v>
      </c>
      <c r="D489" s="289" t="s">
        <v>13</v>
      </c>
      <c r="E489" s="142" t="s">
        <v>996</v>
      </c>
      <c r="F489" s="141" t="s">
        <v>981</v>
      </c>
      <c r="G489" s="171" t="s">
        <v>919</v>
      </c>
      <c r="H489" s="156" t="s">
        <v>802</v>
      </c>
      <c r="I489" s="140" t="s">
        <v>802</v>
      </c>
      <c r="J489" s="160" t="s">
        <v>1001</v>
      </c>
      <c r="K489" s="158" t="s">
        <v>972</v>
      </c>
      <c r="L489" s="169" t="s">
        <v>936</v>
      </c>
      <c r="M489" s="145" t="s">
        <v>271</v>
      </c>
      <c r="N489" s="146" t="s">
        <v>802</v>
      </c>
    </row>
    <row r="490" spans="2:14" ht="75" x14ac:dyDescent="0.3">
      <c r="B490" s="126" t="s">
        <v>799</v>
      </c>
      <c r="C490" s="139" t="s">
        <v>916</v>
      </c>
      <c r="D490" s="289" t="s">
        <v>13</v>
      </c>
      <c r="E490" s="142" t="s">
        <v>996</v>
      </c>
      <c r="F490" s="166">
        <v>500</v>
      </c>
      <c r="G490" s="186" t="s">
        <v>919</v>
      </c>
      <c r="H490" s="156" t="s">
        <v>802</v>
      </c>
      <c r="I490" s="140" t="s">
        <v>802</v>
      </c>
      <c r="J490" s="187" t="s">
        <v>1002</v>
      </c>
      <c r="K490" s="188" t="s">
        <v>689</v>
      </c>
      <c r="L490" s="169" t="s">
        <v>936</v>
      </c>
      <c r="M490" s="145" t="s">
        <v>271</v>
      </c>
      <c r="N490" s="146" t="s">
        <v>802</v>
      </c>
    </row>
    <row r="491" spans="2:14" ht="75" x14ac:dyDescent="0.3">
      <c r="B491" s="126" t="s">
        <v>799</v>
      </c>
      <c r="C491" s="139" t="s">
        <v>916</v>
      </c>
      <c r="D491" s="289" t="s">
        <v>13</v>
      </c>
      <c r="E491" s="142" t="s">
        <v>996</v>
      </c>
      <c r="F491" s="175">
        <v>15000</v>
      </c>
      <c r="G491" s="133" t="s">
        <v>4</v>
      </c>
      <c r="H491" s="140" t="s">
        <v>802</v>
      </c>
      <c r="I491" s="140" t="s">
        <v>802</v>
      </c>
      <c r="J491" s="133" t="s">
        <v>1003</v>
      </c>
      <c r="K491" s="133" t="s">
        <v>689</v>
      </c>
      <c r="L491" s="168" t="s">
        <v>936</v>
      </c>
      <c r="M491" s="145" t="s">
        <v>271</v>
      </c>
      <c r="N491" s="146" t="s">
        <v>802</v>
      </c>
    </row>
    <row r="492" spans="2:14" ht="75" x14ac:dyDescent="0.3">
      <c r="B492" s="126" t="s">
        <v>799</v>
      </c>
      <c r="C492" s="139" t="s">
        <v>916</v>
      </c>
      <c r="D492" s="289" t="s">
        <v>13</v>
      </c>
      <c r="E492" s="142" t="s">
        <v>1004</v>
      </c>
      <c r="F492" s="176">
        <v>106000</v>
      </c>
      <c r="G492" s="178" t="s">
        <v>902</v>
      </c>
      <c r="H492" s="156" t="s">
        <v>802</v>
      </c>
      <c r="I492" s="140" t="s">
        <v>802</v>
      </c>
      <c r="J492" s="153" t="s">
        <v>1005</v>
      </c>
      <c r="K492" s="154" t="s">
        <v>1006</v>
      </c>
      <c r="L492" s="169" t="s">
        <v>936</v>
      </c>
      <c r="M492" s="145" t="s">
        <v>271</v>
      </c>
      <c r="N492" s="146" t="s">
        <v>802</v>
      </c>
    </row>
    <row r="493" spans="2:14" ht="75" x14ac:dyDescent="0.3">
      <c r="B493" s="126" t="s">
        <v>799</v>
      </c>
      <c r="C493" s="139" t="s">
        <v>916</v>
      </c>
      <c r="D493" s="289" t="s">
        <v>13</v>
      </c>
      <c r="E493" s="142" t="s">
        <v>1004</v>
      </c>
      <c r="F493" s="176">
        <v>155000</v>
      </c>
      <c r="G493" s="171" t="s">
        <v>902</v>
      </c>
      <c r="H493" s="156" t="s">
        <v>802</v>
      </c>
      <c r="I493" s="140" t="s">
        <v>802</v>
      </c>
      <c r="J493" s="160" t="s">
        <v>1007</v>
      </c>
      <c r="K493" s="158" t="s">
        <v>972</v>
      </c>
      <c r="L493" s="169" t="s">
        <v>936</v>
      </c>
      <c r="M493" s="145" t="s">
        <v>271</v>
      </c>
      <c r="N493" s="146" t="s">
        <v>802</v>
      </c>
    </row>
    <row r="494" spans="2:14" ht="75" x14ac:dyDescent="0.3">
      <c r="B494" s="126" t="s">
        <v>799</v>
      </c>
      <c r="C494" s="139" t="s">
        <v>916</v>
      </c>
      <c r="D494" s="289" t="s">
        <v>13</v>
      </c>
      <c r="E494" s="142" t="s">
        <v>1004</v>
      </c>
      <c r="F494" s="176">
        <v>12340</v>
      </c>
      <c r="G494" s="171" t="s">
        <v>902</v>
      </c>
      <c r="H494" s="156" t="s">
        <v>802</v>
      </c>
      <c r="I494" s="140" t="s">
        <v>802</v>
      </c>
      <c r="J494" s="160" t="s">
        <v>1008</v>
      </c>
      <c r="K494" s="158" t="s">
        <v>1006</v>
      </c>
      <c r="L494" s="169" t="s">
        <v>936</v>
      </c>
      <c r="M494" s="145" t="s">
        <v>271</v>
      </c>
      <c r="N494" s="146" t="s">
        <v>802</v>
      </c>
    </row>
    <row r="495" spans="2:14" ht="75" x14ac:dyDescent="0.3">
      <c r="B495" s="126" t="s">
        <v>799</v>
      </c>
      <c r="C495" s="139" t="s">
        <v>916</v>
      </c>
      <c r="D495" s="289" t="s">
        <v>13</v>
      </c>
      <c r="E495" s="142" t="s">
        <v>1004</v>
      </c>
      <c r="F495" s="176">
        <v>68979</v>
      </c>
      <c r="G495" s="171" t="s">
        <v>902</v>
      </c>
      <c r="H495" s="156" t="s">
        <v>802</v>
      </c>
      <c r="I495" s="140" t="s">
        <v>802</v>
      </c>
      <c r="J495" s="160" t="s">
        <v>1009</v>
      </c>
      <c r="K495" s="158" t="s">
        <v>1006</v>
      </c>
      <c r="L495" s="169" t="s">
        <v>936</v>
      </c>
      <c r="M495" s="145" t="s">
        <v>271</v>
      </c>
      <c r="N495" s="146" t="s">
        <v>802</v>
      </c>
    </row>
    <row r="496" spans="2:14" ht="75" x14ac:dyDescent="0.3">
      <c r="B496" s="126" t="s">
        <v>799</v>
      </c>
      <c r="C496" s="139" t="s">
        <v>916</v>
      </c>
      <c r="D496" s="289" t="s">
        <v>13</v>
      </c>
      <c r="E496" s="142" t="s">
        <v>1004</v>
      </c>
      <c r="F496" s="176">
        <v>13489</v>
      </c>
      <c r="G496" s="171" t="s">
        <v>902</v>
      </c>
      <c r="H496" s="156" t="s">
        <v>802</v>
      </c>
      <c r="I496" s="140" t="s">
        <v>802</v>
      </c>
      <c r="J496" s="160" t="s">
        <v>1010</v>
      </c>
      <c r="K496" s="158" t="s">
        <v>1006</v>
      </c>
      <c r="L496" s="169" t="s">
        <v>936</v>
      </c>
      <c r="M496" s="145" t="s">
        <v>271</v>
      </c>
      <c r="N496" s="146" t="s">
        <v>802</v>
      </c>
    </row>
    <row r="497" spans="2:14" ht="75" x14ac:dyDescent="0.3">
      <c r="B497" s="126" t="s">
        <v>799</v>
      </c>
      <c r="C497" s="139" t="s">
        <v>916</v>
      </c>
      <c r="D497" s="289" t="s">
        <v>13</v>
      </c>
      <c r="E497" s="142" t="s">
        <v>1004</v>
      </c>
      <c r="F497" s="176">
        <v>25000</v>
      </c>
      <c r="G497" s="171" t="s">
        <v>902</v>
      </c>
      <c r="H497" s="156" t="s">
        <v>802</v>
      </c>
      <c r="I497" s="140" t="s">
        <v>802</v>
      </c>
      <c r="J497" s="160" t="s">
        <v>1011</v>
      </c>
      <c r="K497" s="158" t="s">
        <v>1006</v>
      </c>
      <c r="L497" s="169" t="s">
        <v>936</v>
      </c>
      <c r="M497" s="145" t="s">
        <v>271</v>
      </c>
      <c r="N497" s="146" t="s">
        <v>802</v>
      </c>
    </row>
    <row r="498" spans="2:14" ht="75" x14ac:dyDescent="0.3">
      <c r="B498" s="126" t="s">
        <v>799</v>
      </c>
      <c r="C498" s="139" t="s">
        <v>916</v>
      </c>
      <c r="D498" s="289" t="s">
        <v>13</v>
      </c>
      <c r="E498" s="142" t="s">
        <v>1004</v>
      </c>
      <c r="F498" s="176">
        <v>3100</v>
      </c>
      <c r="G498" s="171" t="s">
        <v>902</v>
      </c>
      <c r="H498" s="156" t="s">
        <v>802</v>
      </c>
      <c r="I498" s="140" t="s">
        <v>802</v>
      </c>
      <c r="J498" s="160" t="s">
        <v>1012</v>
      </c>
      <c r="K498" s="158" t="s">
        <v>1006</v>
      </c>
      <c r="L498" s="169" t="s">
        <v>936</v>
      </c>
      <c r="M498" s="145" t="s">
        <v>271</v>
      </c>
      <c r="N498" s="146" t="s">
        <v>802</v>
      </c>
    </row>
    <row r="499" spans="2:14" ht="75" x14ac:dyDescent="0.3">
      <c r="B499" s="126" t="s">
        <v>799</v>
      </c>
      <c r="C499" s="139" t="s">
        <v>916</v>
      </c>
      <c r="D499" s="289" t="s">
        <v>13</v>
      </c>
      <c r="E499" s="142" t="s">
        <v>1004</v>
      </c>
      <c r="F499" s="176">
        <v>8900</v>
      </c>
      <c r="G499" s="171" t="s">
        <v>902</v>
      </c>
      <c r="H499" s="156" t="s">
        <v>802</v>
      </c>
      <c r="I499" s="140" t="s">
        <v>802</v>
      </c>
      <c r="J499" s="160" t="s">
        <v>1013</v>
      </c>
      <c r="K499" s="158" t="s">
        <v>972</v>
      </c>
      <c r="L499" s="169" t="s">
        <v>936</v>
      </c>
      <c r="M499" s="145" t="s">
        <v>271</v>
      </c>
      <c r="N499" s="146" t="s">
        <v>802</v>
      </c>
    </row>
    <row r="500" spans="2:14" ht="75" x14ac:dyDescent="0.3">
      <c r="B500" s="126" t="s">
        <v>799</v>
      </c>
      <c r="C500" s="139" t="s">
        <v>916</v>
      </c>
      <c r="D500" s="289" t="s">
        <v>13</v>
      </c>
      <c r="E500" s="142" t="s">
        <v>1004</v>
      </c>
      <c r="F500" s="176">
        <v>10600</v>
      </c>
      <c r="G500" s="171" t="s">
        <v>902</v>
      </c>
      <c r="H500" s="156" t="s">
        <v>802</v>
      </c>
      <c r="I500" s="140" t="s">
        <v>802</v>
      </c>
      <c r="J500" s="160" t="s">
        <v>1014</v>
      </c>
      <c r="K500" s="158" t="s">
        <v>1015</v>
      </c>
      <c r="L500" s="169" t="s">
        <v>936</v>
      </c>
      <c r="M500" s="145" t="s">
        <v>271</v>
      </c>
      <c r="N500" s="146" t="s">
        <v>802</v>
      </c>
    </row>
    <row r="501" spans="2:14" ht="75" x14ac:dyDescent="0.3">
      <c r="B501" s="126" t="s">
        <v>799</v>
      </c>
      <c r="C501" s="139" t="s">
        <v>916</v>
      </c>
      <c r="D501" s="289" t="s">
        <v>13</v>
      </c>
      <c r="E501" s="142" t="s">
        <v>1004</v>
      </c>
      <c r="F501" s="176">
        <v>5100</v>
      </c>
      <c r="G501" s="171" t="s">
        <v>902</v>
      </c>
      <c r="H501" s="156" t="s">
        <v>802</v>
      </c>
      <c r="I501" s="140" t="s">
        <v>802</v>
      </c>
      <c r="J501" s="171" t="s">
        <v>1016</v>
      </c>
      <c r="K501" s="160" t="s">
        <v>972</v>
      </c>
      <c r="L501" s="169" t="s">
        <v>936</v>
      </c>
      <c r="M501" s="145" t="s">
        <v>271</v>
      </c>
      <c r="N501" s="146" t="s">
        <v>802</v>
      </c>
    </row>
    <row r="502" spans="2:14" ht="75" x14ac:dyDescent="0.3">
      <c r="B502" s="126" t="s">
        <v>799</v>
      </c>
      <c r="C502" s="139" t="s">
        <v>916</v>
      </c>
      <c r="D502" s="289" t="s">
        <v>13</v>
      </c>
      <c r="E502" s="142" t="s">
        <v>1017</v>
      </c>
      <c r="F502" s="140">
        <v>200000</v>
      </c>
      <c r="G502" s="132" t="s">
        <v>802</v>
      </c>
      <c r="H502" s="140" t="s">
        <v>802</v>
      </c>
      <c r="I502" s="140" t="s">
        <v>802</v>
      </c>
      <c r="J502" s="134" t="s">
        <v>1018</v>
      </c>
      <c r="K502" s="132">
        <v>2021</v>
      </c>
      <c r="L502" s="132" t="s">
        <v>1019</v>
      </c>
      <c r="M502" s="146" t="s">
        <v>23</v>
      </c>
      <c r="N502" s="146" t="s">
        <v>802</v>
      </c>
    </row>
    <row r="503" spans="2:14" ht="75" x14ac:dyDescent="0.3">
      <c r="B503" s="126" t="s">
        <v>799</v>
      </c>
      <c r="C503" s="139" t="s">
        <v>916</v>
      </c>
      <c r="D503" s="289" t="s">
        <v>13</v>
      </c>
      <c r="E503" s="142" t="s">
        <v>1020</v>
      </c>
      <c r="F503" s="189">
        <v>500000</v>
      </c>
      <c r="G503" s="190">
        <v>500000</v>
      </c>
      <c r="H503" s="156" t="s">
        <v>802</v>
      </c>
      <c r="I503" s="140" t="s">
        <v>802</v>
      </c>
      <c r="J503" s="142" t="s">
        <v>1021</v>
      </c>
      <c r="K503" s="140">
        <v>2019</v>
      </c>
      <c r="L503" s="140" t="s">
        <v>1019</v>
      </c>
      <c r="M503" s="146" t="s">
        <v>23</v>
      </c>
      <c r="N503" s="146" t="s">
        <v>802</v>
      </c>
    </row>
    <row r="504" spans="2:14" ht="93.75" x14ac:dyDescent="0.3">
      <c r="B504" s="126" t="s">
        <v>799</v>
      </c>
      <c r="C504" s="139" t="s">
        <v>916</v>
      </c>
      <c r="D504" s="289" t="s">
        <v>13</v>
      </c>
      <c r="E504" s="166" t="s">
        <v>1022</v>
      </c>
      <c r="F504" s="191">
        <v>58120</v>
      </c>
      <c r="G504" s="192">
        <v>58120</v>
      </c>
      <c r="H504" s="164" t="s">
        <v>802</v>
      </c>
      <c r="I504" s="140" t="s">
        <v>802</v>
      </c>
      <c r="J504" s="193" t="s">
        <v>1023</v>
      </c>
      <c r="K504" s="156">
        <v>2022</v>
      </c>
      <c r="L504" s="140" t="s">
        <v>1019</v>
      </c>
      <c r="M504" s="146" t="s">
        <v>23</v>
      </c>
      <c r="N504" s="146" t="s">
        <v>802</v>
      </c>
    </row>
    <row r="505" spans="2:14" ht="75" x14ac:dyDescent="0.3">
      <c r="B505" s="126" t="s">
        <v>799</v>
      </c>
      <c r="C505" s="139" t="s">
        <v>916</v>
      </c>
      <c r="D505" s="289" t="s">
        <v>13</v>
      </c>
      <c r="E505" s="134" t="s">
        <v>1024</v>
      </c>
      <c r="F505" s="134">
        <v>200000</v>
      </c>
      <c r="G505" s="134" t="s">
        <v>802</v>
      </c>
      <c r="H505" s="132" t="s">
        <v>802</v>
      </c>
      <c r="I505" s="140" t="s">
        <v>802</v>
      </c>
      <c r="J505" s="167"/>
      <c r="K505" s="156">
        <v>2020</v>
      </c>
      <c r="L505" s="142" t="s">
        <v>438</v>
      </c>
      <c r="M505" s="146" t="s">
        <v>299</v>
      </c>
      <c r="N505" s="146" t="s">
        <v>802</v>
      </c>
    </row>
    <row r="506" spans="2:14" ht="75" x14ac:dyDescent="0.3">
      <c r="B506" s="126" t="s">
        <v>799</v>
      </c>
      <c r="C506" s="139" t="s">
        <v>916</v>
      </c>
      <c r="D506" s="289" t="s">
        <v>13</v>
      </c>
      <c r="E506" s="142" t="s">
        <v>1025</v>
      </c>
      <c r="F506" s="182">
        <v>45000</v>
      </c>
      <c r="G506" s="146" t="s">
        <v>802</v>
      </c>
      <c r="H506" s="146" t="s">
        <v>802</v>
      </c>
      <c r="I506" s="146" t="s">
        <v>802</v>
      </c>
      <c r="J506" s="134" t="s">
        <v>1026</v>
      </c>
      <c r="K506" s="142">
        <v>2020</v>
      </c>
      <c r="L506" s="142" t="s">
        <v>1027</v>
      </c>
      <c r="M506" s="146" t="s">
        <v>299</v>
      </c>
      <c r="N506" s="146" t="s">
        <v>802</v>
      </c>
    </row>
    <row r="507" spans="2:14" ht="75" x14ac:dyDescent="0.3">
      <c r="B507" s="126" t="s">
        <v>799</v>
      </c>
      <c r="C507" s="139" t="s">
        <v>916</v>
      </c>
      <c r="D507" s="289" t="s">
        <v>13</v>
      </c>
      <c r="E507" s="142" t="s">
        <v>1028</v>
      </c>
      <c r="F507" s="182">
        <v>350000</v>
      </c>
      <c r="G507" s="140" t="s">
        <v>802</v>
      </c>
      <c r="H507" s="140" t="s">
        <v>802</v>
      </c>
      <c r="I507" s="140" t="s">
        <v>802</v>
      </c>
      <c r="J507" s="142" t="s">
        <v>1029</v>
      </c>
      <c r="K507" s="142">
        <v>2021</v>
      </c>
      <c r="L507" s="142" t="s">
        <v>1027</v>
      </c>
      <c r="M507" s="146" t="s">
        <v>299</v>
      </c>
      <c r="N507" s="146" t="s">
        <v>802</v>
      </c>
    </row>
    <row r="508" spans="2:14" ht="75" x14ac:dyDescent="0.3">
      <c r="B508" s="126" t="s">
        <v>799</v>
      </c>
      <c r="C508" s="139" t="s">
        <v>916</v>
      </c>
      <c r="D508" s="289" t="s">
        <v>13</v>
      </c>
      <c r="E508" s="142" t="s">
        <v>1030</v>
      </c>
      <c r="F508" s="182">
        <v>70000</v>
      </c>
      <c r="G508" s="140" t="s">
        <v>802</v>
      </c>
      <c r="H508" s="140" t="s">
        <v>802</v>
      </c>
      <c r="I508" s="140" t="s">
        <v>802</v>
      </c>
      <c r="J508" s="142" t="s">
        <v>1031</v>
      </c>
      <c r="K508" s="142">
        <v>2022</v>
      </c>
      <c r="L508" s="142" t="s">
        <v>1032</v>
      </c>
      <c r="M508" s="146" t="s">
        <v>299</v>
      </c>
      <c r="N508" s="146" t="s">
        <v>802</v>
      </c>
    </row>
    <row r="509" spans="2:14" ht="75" x14ac:dyDescent="0.3">
      <c r="B509" s="126" t="s">
        <v>799</v>
      </c>
      <c r="C509" s="139" t="s">
        <v>916</v>
      </c>
      <c r="D509" s="289" t="s">
        <v>13</v>
      </c>
      <c r="E509" s="142" t="s">
        <v>1033</v>
      </c>
      <c r="F509" s="182">
        <v>800000</v>
      </c>
      <c r="G509" s="140" t="s">
        <v>802</v>
      </c>
      <c r="H509" s="140" t="s">
        <v>802</v>
      </c>
      <c r="I509" s="140" t="s">
        <v>802</v>
      </c>
      <c r="J509" s="142" t="s">
        <v>1034</v>
      </c>
      <c r="K509" s="142">
        <v>2021</v>
      </c>
      <c r="L509" s="142" t="s">
        <v>438</v>
      </c>
      <c r="M509" s="146" t="s">
        <v>299</v>
      </c>
      <c r="N509" s="146" t="s">
        <v>802</v>
      </c>
    </row>
    <row r="510" spans="2:14" ht="75" x14ac:dyDescent="0.3">
      <c r="B510" s="126" t="s">
        <v>799</v>
      </c>
      <c r="C510" s="139" t="s">
        <v>916</v>
      </c>
      <c r="D510" s="289" t="s">
        <v>13</v>
      </c>
      <c r="E510" s="142" t="s">
        <v>1035</v>
      </c>
      <c r="F510" s="182">
        <v>700000</v>
      </c>
      <c r="G510" s="146" t="s">
        <v>802</v>
      </c>
      <c r="H510" s="146" t="s">
        <v>802</v>
      </c>
      <c r="I510" s="146" t="s">
        <v>802</v>
      </c>
      <c r="J510" s="142" t="s">
        <v>1036</v>
      </c>
      <c r="K510" s="140">
        <v>2021</v>
      </c>
      <c r="L510" s="142" t="s">
        <v>438</v>
      </c>
      <c r="M510" s="146" t="s">
        <v>299</v>
      </c>
      <c r="N510" s="146" t="s">
        <v>802</v>
      </c>
    </row>
    <row r="511" spans="2:14" ht="75" x14ac:dyDescent="0.3">
      <c r="B511" s="126" t="s">
        <v>799</v>
      </c>
      <c r="C511" s="139" t="s">
        <v>916</v>
      </c>
      <c r="D511" s="289" t="s">
        <v>13</v>
      </c>
      <c r="E511" s="142" t="s">
        <v>1037</v>
      </c>
      <c r="F511" s="182">
        <v>120000</v>
      </c>
      <c r="G511" s="146" t="s">
        <v>802</v>
      </c>
      <c r="H511" s="146" t="s">
        <v>802</v>
      </c>
      <c r="I511" s="146" t="s">
        <v>802</v>
      </c>
      <c r="J511" s="142" t="s">
        <v>1038</v>
      </c>
      <c r="K511" s="140">
        <v>2021</v>
      </c>
      <c r="L511" s="142" t="s">
        <v>438</v>
      </c>
      <c r="M511" s="146" t="s">
        <v>299</v>
      </c>
      <c r="N511" s="146" t="s">
        <v>802</v>
      </c>
    </row>
    <row r="512" spans="2:14" ht="93.75" x14ac:dyDescent="0.3">
      <c r="B512" s="126" t="s">
        <v>799</v>
      </c>
      <c r="C512" s="194" t="s">
        <v>1039</v>
      </c>
      <c r="D512" s="290" t="s">
        <v>30</v>
      </c>
      <c r="E512" s="196" t="s">
        <v>1040</v>
      </c>
      <c r="F512" s="196" t="s">
        <v>802</v>
      </c>
      <c r="G512" s="197" t="s">
        <v>802</v>
      </c>
      <c r="H512" s="197" t="s">
        <v>802</v>
      </c>
      <c r="I512" s="197" t="s">
        <v>802</v>
      </c>
      <c r="J512" s="196" t="s">
        <v>802</v>
      </c>
      <c r="K512" s="195" t="s">
        <v>802</v>
      </c>
      <c r="L512" s="196" t="s">
        <v>802</v>
      </c>
      <c r="M512" s="197" t="s">
        <v>28</v>
      </c>
      <c r="N512" s="197" t="s">
        <v>802</v>
      </c>
    </row>
    <row r="513" spans="2:14" ht="93.75" x14ac:dyDescent="0.3">
      <c r="B513" s="126" t="s">
        <v>799</v>
      </c>
      <c r="C513" s="194" t="s">
        <v>1039</v>
      </c>
      <c r="D513" s="290" t="s">
        <v>30</v>
      </c>
      <c r="E513" s="196" t="s">
        <v>1041</v>
      </c>
      <c r="F513" s="196" t="s">
        <v>802</v>
      </c>
      <c r="G513" s="196" t="s">
        <v>802</v>
      </c>
      <c r="H513" s="195" t="s">
        <v>802</v>
      </c>
      <c r="I513" s="195" t="s">
        <v>802</v>
      </c>
      <c r="J513" s="196" t="s">
        <v>802</v>
      </c>
      <c r="K513" s="196" t="s">
        <v>802</v>
      </c>
      <c r="L513" s="196" t="s">
        <v>802</v>
      </c>
      <c r="M513" s="197" t="s">
        <v>32</v>
      </c>
      <c r="N513" s="197" t="s">
        <v>802</v>
      </c>
    </row>
    <row r="514" spans="2:14" ht="93.75" x14ac:dyDescent="0.3">
      <c r="B514" s="126" t="s">
        <v>799</v>
      </c>
      <c r="C514" s="194" t="s">
        <v>1039</v>
      </c>
      <c r="D514" s="290" t="s">
        <v>13</v>
      </c>
      <c r="E514" s="198" t="s">
        <v>1042</v>
      </c>
      <c r="F514" s="200">
        <v>5000000</v>
      </c>
      <c r="G514" s="200">
        <v>5000000</v>
      </c>
      <c r="H514" s="199" t="s">
        <v>802</v>
      </c>
      <c r="I514" s="199" t="s">
        <v>802</v>
      </c>
      <c r="J514" s="201" t="s">
        <v>1043</v>
      </c>
      <c r="K514" s="202" t="s">
        <v>364</v>
      </c>
      <c r="L514" s="203" t="s">
        <v>44</v>
      </c>
      <c r="M514" s="204" t="s">
        <v>262</v>
      </c>
      <c r="N514" s="197" t="s">
        <v>802</v>
      </c>
    </row>
    <row r="515" spans="2:14" ht="93.75" x14ac:dyDescent="0.3">
      <c r="B515" s="126" t="s">
        <v>799</v>
      </c>
      <c r="C515" s="194" t="s">
        <v>1039</v>
      </c>
      <c r="D515" s="290" t="s">
        <v>13</v>
      </c>
      <c r="E515" s="198" t="s">
        <v>259</v>
      </c>
      <c r="F515" s="205">
        <v>5754</v>
      </c>
      <c r="G515" s="205">
        <v>2155</v>
      </c>
      <c r="H515" s="198" t="s">
        <v>802</v>
      </c>
      <c r="I515" s="205">
        <v>2599</v>
      </c>
      <c r="J515" s="201" t="s">
        <v>260</v>
      </c>
      <c r="K515" s="202" t="s">
        <v>511</v>
      </c>
      <c r="L515" s="203" t="s">
        <v>261</v>
      </c>
      <c r="M515" s="204" t="s">
        <v>262</v>
      </c>
      <c r="N515" s="197" t="s">
        <v>802</v>
      </c>
    </row>
    <row r="516" spans="2:14" ht="93.75" x14ac:dyDescent="0.3">
      <c r="B516" s="126" t="s">
        <v>799</v>
      </c>
      <c r="C516" s="194" t="s">
        <v>1039</v>
      </c>
      <c r="D516" s="290" t="s">
        <v>13</v>
      </c>
      <c r="E516" s="198" t="s">
        <v>264</v>
      </c>
      <c r="F516" s="206">
        <v>40444</v>
      </c>
      <c r="G516" s="206">
        <v>40444</v>
      </c>
      <c r="H516" s="198" t="s">
        <v>802</v>
      </c>
      <c r="I516" s="198" t="s">
        <v>802</v>
      </c>
      <c r="J516" s="201" t="s">
        <v>1044</v>
      </c>
      <c r="K516" s="202" t="s">
        <v>266</v>
      </c>
      <c r="L516" s="203" t="s">
        <v>1045</v>
      </c>
      <c r="M516" s="204" t="s">
        <v>262</v>
      </c>
      <c r="N516" s="197" t="s">
        <v>802</v>
      </c>
    </row>
    <row r="517" spans="2:14" ht="281.25" x14ac:dyDescent="0.3">
      <c r="B517" s="126" t="s">
        <v>799</v>
      </c>
      <c r="C517" s="194" t="s">
        <v>1046</v>
      </c>
      <c r="D517" s="290" t="s">
        <v>13</v>
      </c>
      <c r="E517" s="196" t="s">
        <v>1047</v>
      </c>
      <c r="F517" s="195">
        <v>62931.68</v>
      </c>
      <c r="G517" s="195">
        <v>62931.68</v>
      </c>
      <c r="H517" s="195" t="s">
        <v>802</v>
      </c>
      <c r="I517" s="195" t="s">
        <v>802</v>
      </c>
      <c r="J517" s="196" t="s">
        <v>1048</v>
      </c>
      <c r="K517" s="199" t="s">
        <v>310</v>
      </c>
      <c r="L517" s="195" t="s">
        <v>261</v>
      </c>
      <c r="M517" s="197" t="s">
        <v>262</v>
      </c>
      <c r="N517" s="197" t="s">
        <v>263</v>
      </c>
    </row>
    <row r="518" spans="2:14" ht="112.5" x14ac:dyDescent="0.3">
      <c r="B518" s="126" t="s">
        <v>799</v>
      </c>
      <c r="C518" s="194" t="s">
        <v>1046</v>
      </c>
      <c r="D518" s="290" t="s">
        <v>13</v>
      </c>
      <c r="E518" s="196" t="s">
        <v>1049</v>
      </c>
      <c r="F518" s="195">
        <v>54636.55</v>
      </c>
      <c r="G518" s="195">
        <v>54636.55</v>
      </c>
      <c r="H518" s="195" t="s">
        <v>802</v>
      </c>
      <c r="I518" s="195" t="s">
        <v>802</v>
      </c>
      <c r="J518" s="196" t="s">
        <v>1050</v>
      </c>
      <c r="K518" s="199" t="s">
        <v>1051</v>
      </c>
      <c r="L518" s="195" t="s">
        <v>261</v>
      </c>
      <c r="M518" s="197" t="s">
        <v>262</v>
      </c>
      <c r="N518" s="197" t="s">
        <v>263</v>
      </c>
    </row>
    <row r="519" spans="2:14" ht="93.75" x14ac:dyDescent="0.3">
      <c r="B519" s="126" t="s">
        <v>799</v>
      </c>
      <c r="C519" s="194" t="s">
        <v>1046</v>
      </c>
      <c r="D519" s="290" t="s">
        <v>13</v>
      </c>
      <c r="E519" s="196" t="s">
        <v>1052</v>
      </c>
      <c r="F519" s="207">
        <v>39446</v>
      </c>
      <c r="G519" s="207">
        <v>39446</v>
      </c>
      <c r="H519" s="195" t="s">
        <v>802</v>
      </c>
      <c r="I519" s="195" t="s">
        <v>802</v>
      </c>
      <c r="J519" s="196" t="s">
        <v>802</v>
      </c>
      <c r="K519" s="199" t="s">
        <v>492</v>
      </c>
      <c r="L519" s="195" t="s">
        <v>277</v>
      </c>
      <c r="M519" s="197" t="s">
        <v>271</v>
      </c>
      <c r="N519" s="197" t="s">
        <v>802</v>
      </c>
    </row>
    <row r="520" spans="2:14" ht="93.75" x14ac:dyDescent="0.3">
      <c r="B520" s="126" t="s">
        <v>799</v>
      </c>
      <c r="C520" s="194" t="s">
        <v>1046</v>
      </c>
      <c r="D520" s="290" t="s">
        <v>13</v>
      </c>
      <c r="E520" s="196" t="s">
        <v>1053</v>
      </c>
      <c r="F520" s="207">
        <v>30000</v>
      </c>
      <c r="G520" s="207">
        <v>30000</v>
      </c>
      <c r="H520" s="195" t="s">
        <v>802</v>
      </c>
      <c r="I520" s="195" t="s">
        <v>802</v>
      </c>
      <c r="J520" s="196" t="s">
        <v>1054</v>
      </c>
      <c r="K520" s="199">
        <v>2021</v>
      </c>
      <c r="L520" s="195" t="s">
        <v>1055</v>
      </c>
      <c r="M520" s="197" t="s">
        <v>23</v>
      </c>
      <c r="N520" s="197" t="s">
        <v>802</v>
      </c>
    </row>
    <row r="521" spans="2:14" ht="93.75" x14ac:dyDescent="0.3">
      <c r="B521" s="126" t="s">
        <v>799</v>
      </c>
      <c r="C521" s="194" t="s">
        <v>1046</v>
      </c>
      <c r="D521" s="290" t="s">
        <v>13</v>
      </c>
      <c r="E521" s="196" t="s">
        <v>1056</v>
      </c>
      <c r="F521" s="207">
        <v>70000</v>
      </c>
      <c r="G521" s="207">
        <v>70000</v>
      </c>
      <c r="H521" s="195" t="s">
        <v>802</v>
      </c>
      <c r="I521" s="195" t="s">
        <v>802</v>
      </c>
      <c r="J521" s="196" t="s">
        <v>1057</v>
      </c>
      <c r="K521" s="199">
        <v>2020</v>
      </c>
      <c r="L521" s="196" t="s">
        <v>1058</v>
      </c>
      <c r="M521" s="197" t="s">
        <v>299</v>
      </c>
      <c r="N521" s="197" t="s">
        <v>300</v>
      </c>
    </row>
    <row r="522" spans="2:14" ht="93.75" x14ac:dyDescent="0.3">
      <c r="B522" s="126" t="s">
        <v>799</v>
      </c>
      <c r="C522" s="194" t="s">
        <v>1046</v>
      </c>
      <c r="D522" s="290" t="s">
        <v>13</v>
      </c>
      <c r="E522" s="196" t="s">
        <v>1059</v>
      </c>
      <c r="F522" s="207">
        <v>250000</v>
      </c>
      <c r="G522" s="195" t="s">
        <v>802</v>
      </c>
      <c r="H522" s="195" t="s">
        <v>802</v>
      </c>
      <c r="I522" s="195" t="s">
        <v>802</v>
      </c>
      <c r="J522" s="196" t="s">
        <v>1060</v>
      </c>
      <c r="K522" s="199">
        <v>2021</v>
      </c>
      <c r="L522" s="196" t="s">
        <v>1058</v>
      </c>
      <c r="M522" s="197" t="s">
        <v>299</v>
      </c>
      <c r="N522" s="197" t="s">
        <v>300</v>
      </c>
    </row>
    <row r="523" spans="2:14" ht="93.75" x14ac:dyDescent="0.3">
      <c r="B523" s="126" t="s">
        <v>799</v>
      </c>
      <c r="C523" s="194" t="s">
        <v>1046</v>
      </c>
      <c r="D523" s="290" t="s">
        <v>13</v>
      </c>
      <c r="E523" s="208" t="s">
        <v>1061</v>
      </c>
      <c r="F523" s="210">
        <v>40000</v>
      </c>
      <c r="G523" s="211" t="s">
        <v>802</v>
      </c>
      <c r="H523" s="209" t="s">
        <v>802</v>
      </c>
      <c r="I523" s="195" t="s">
        <v>802</v>
      </c>
      <c r="J523" s="196" t="s">
        <v>1062</v>
      </c>
      <c r="K523" s="212">
        <v>2019</v>
      </c>
      <c r="L523" s="208" t="s">
        <v>438</v>
      </c>
      <c r="M523" s="204" t="s">
        <v>299</v>
      </c>
      <c r="N523" s="197" t="s">
        <v>802</v>
      </c>
    </row>
    <row r="524" spans="2:14" ht="93.75" x14ac:dyDescent="0.3">
      <c r="B524" s="126" t="s">
        <v>799</v>
      </c>
      <c r="C524" s="194" t="s">
        <v>1039</v>
      </c>
      <c r="D524" s="290" t="s">
        <v>30</v>
      </c>
      <c r="E524" s="213" t="s">
        <v>1063</v>
      </c>
      <c r="F524" s="214" t="s">
        <v>918</v>
      </c>
      <c r="G524" s="215" t="s">
        <v>902</v>
      </c>
      <c r="H524" s="209" t="s">
        <v>802</v>
      </c>
      <c r="I524" s="195" t="s">
        <v>802</v>
      </c>
      <c r="J524" s="196" t="s">
        <v>802</v>
      </c>
      <c r="K524" s="213" t="s">
        <v>34</v>
      </c>
      <c r="L524" s="216" t="s">
        <v>1064</v>
      </c>
      <c r="M524" s="204" t="s">
        <v>271</v>
      </c>
      <c r="N524" s="197" t="s">
        <v>802</v>
      </c>
    </row>
    <row r="525" spans="2:14" ht="93.75" x14ac:dyDescent="0.3">
      <c r="B525" s="126" t="s">
        <v>799</v>
      </c>
      <c r="C525" s="194" t="s">
        <v>1039</v>
      </c>
      <c r="D525" s="290" t="s">
        <v>13</v>
      </c>
      <c r="E525" s="217" t="s">
        <v>1065</v>
      </c>
      <c r="F525" s="219">
        <v>4586</v>
      </c>
      <c r="G525" s="220" t="s">
        <v>919</v>
      </c>
      <c r="H525" s="209" t="s">
        <v>802</v>
      </c>
      <c r="I525" s="195" t="s">
        <v>802</v>
      </c>
      <c r="J525" s="213" t="s">
        <v>1066</v>
      </c>
      <c r="K525" s="214" t="s">
        <v>1067</v>
      </c>
      <c r="L525" s="221" t="s">
        <v>936</v>
      </c>
      <c r="M525" s="204" t="s">
        <v>271</v>
      </c>
      <c r="N525" s="197" t="s">
        <v>802</v>
      </c>
    </row>
    <row r="526" spans="2:14" ht="93.75" x14ac:dyDescent="0.3">
      <c r="B526" s="126" t="s">
        <v>799</v>
      </c>
      <c r="C526" s="194" t="s">
        <v>1039</v>
      </c>
      <c r="D526" s="290" t="s">
        <v>13</v>
      </c>
      <c r="E526" s="196" t="s">
        <v>1065</v>
      </c>
      <c r="F526" s="206">
        <v>2000</v>
      </c>
      <c r="G526" s="220" t="s">
        <v>919</v>
      </c>
      <c r="H526" s="209" t="s">
        <v>802</v>
      </c>
      <c r="I526" s="195" t="s">
        <v>802</v>
      </c>
      <c r="J526" s="222" t="s">
        <v>1068</v>
      </c>
      <c r="K526" s="214" t="s">
        <v>183</v>
      </c>
      <c r="L526" s="223" t="s">
        <v>936</v>
      </c>
      <c r="M526" s="204" t="s">
        <v>271</v>
      </c>
      <c r="N526" s="197" t="s">
        <v>802</v>
      </c>
    </row>
    <row r="527" spans="2:14" ht="93.75" x14ac:dyDescent="0.3">
      <c r="B527" s="126" t="s">
        <v>799</v>
      </c>
      <c r="C527" s="224" t="s">
        <v>1039</v>
      </c>
      <c r="D527" s="291" t="s">
        <v>13</v>
      </c>
      <c r="E527" s="225" t="s">
        <v>1016</v>
      </c>
      <c r="F527" s="226">
        <v>2500</v>
      </c>
      <c r="G527" s="227" t="s">
        <v>919</v>
      </c>
      <c r="H527" s="228" t="s">
        <v>802</v>
      </c>
      <c r="I527" s="229" t="s">
        <v>802</v>
      </c>
      <c r="J527" s="230" t="s">
        <v>1069</v>
      </c>
      <c r="K527" s="221">
        <v>2018</v>
      </c>
      <c r="L527" s="223" t="s">
        <v>936</v>
      </c>
      <c r="M527" s="231" t="s">
        <v>271</v>
      </c>
      <c r="N527" s="197" t="s">
        <v>802</v>
      </c>
    </row>
    <row r="528" spans="2:14" ht="93.75" x14ac:dyDescent="0.3">
      <c r="B528" s="126" t="s">
        <v>799</v>
      </c>
      <c r="C528" s="232" t="s">
        <v>1039</v>
      </c>
      <c r="D528" s="292" t="s">
        <v>13</v>
      </c>
      <c r="E528" s="217" t="s">
        <v>1016</v>
      </c>
      <c r="F528" s="219">
        <v>1000</v>
      </c>
      <c r="G528" s="218" t="s">
        <v>919</v>
      </c>
      <c r="H528" s="233" t="s">
        <v>802</v>
      </c>
      <c r="I528" s="233" t="s">
        <v>802</v>
      </c>
      <c r="J528" s="218" t="s">
        <v>1070</v>
      </c>
      <c r="K528" s="218">
        <v>2019</v>
      </c>
      <c r="L528" s="218" t="s">
        <v>936</v>
      </c>
      <c r="M528" s="234" t="s">
        <v>271</v>
      </c>
      <c r="N528" s="197" t="s">
        <v>802</v>
      </c>
    </row>
    <row r="529" spans="2:14" ht="93.75" x14ac:dyDescent="0.3">
      <c r="B529" s="126" t="s">
        <v>799</v>
      </c>
      <c r="C529" s="194" t="s">
        <v>1039</v>
      </c>
      <c r="D529" s="290" t="s">
        <v>802</v>
      </c>
      <c r="E529" s="196" t="s">
        <v>1071</v>
      </c>
      <c r="F529" s="198" t="s">
        <v>802</v>
      </c>
      <c r="G529" s="198" t="s">
        <v>802</v>
      </c>
      <c r="H529" s="195" t="s">
        <v>802</v>
      </c>
      <c r="I529" s="195" t="s">
        <v>802</v>
      </c>
      <c r="J529" s="198" t="s">
        <v>802</v>
      </c>
      <c r="K529" s="198" t="s">
        <v>665</v>
      </c>
      <c r="L529" s="198" t="s">
        <v>802</v>
      </c>
      <c r="M529" s="197" t="s">
        <v>28</v>
      </c>
      <c r="N529" s="197" t="s">
        <v>802</v>
      </c>
    </row>
    <row r="530" spans="2:14" ht="37.5" x14ac:dyDescent="0.3">
      <c r="B530" s="126" t="s">
        <v>799</v>
      </c>
      <c r="C530" s="127" t="s">
        <v>1072</v>
      </c>
      <c r="D530" s="293" t="s">
        <v>13</v>
      </c>
      <c r="E530" s="235" t="s">
        <v>1073</v>
      </c>
      <c r="F530" s="236" t="s">
        <v>1074</v>
      </c>
      <c r="G530" s="236" t="s">
        <v>1074</v>
      </c>
      <c r="H530" s="236" t="s">
        <v>802</v>
      </c>
      <c r="I530" s="236" t="s">
        <v>802</v>
      </c>
      <c r="J530" s="236" t="s">
        <v>1075</v>
      </c>
      <c r="K530" s="237" t="s">
        <v>819</v>
      </c>
      <c r="L530" s="238" t="s">
        <v>575</v>
      </c>
      <c r="M530" s="239" t="s">
        <v>262</v>
      </c>
      <c r="N530" s="130" t="s">
        <v>802</v>
      </c>
    </row>
    <row r="531" spans="2:14" ht="56.25" x14ac:dyDescent="0.3">
      <c r="B531" s="126" t="s">
        <v>799</v>
      </c>
      <c r="C531" s="127" t="s">
        <v>1072</v>
      </c>
      <c r="D531" s="293" t="s">
        <v>30</v>
      </c>
      <c r="E531" s="129" t="s">
        <v>1076</v>
      </c>
      <c r="F531" s="129" t="s">
        <v>911</v>
      </c>
      <c r="G531" s="129" t="s">
        <v>912</v>
      </c>
      <c r="H531" s="128" t="s">
        <v>802</v>
      </c>
      <c r="I531" s="128" t="s">
        <v>802</v>
      </c>
      <c r="J531" s="129" t="s">
        <v>802</v>
      </c>
      <c r="K531" s="129" t="s">
        <v>946</v>
      </c>
      <c r="L531" s="129" t="s">
        <v>1077</v>
      </c>
      <c r="M531" s="130" t="s">
        <v>271</v>
      </c>
      <c r="N531" s="130" t="s">
        <v>802</v>
      </c>
    </row>
    <row r="532" spans="2:14" ht="37.5" x14ac:dyDescent="0.3">
      <c r="B532" s="126" t="s">
        <v>799</v>
      </c>
      <c r="C532" s="127" t="s">
        <v>1072</v>
      </c>
      <c r="D532" s="293" t="s">
        <v>30</v>
      </c>
      <c r="E532" s="129" t="s">
        <v>1078</v>
      </c>
      <c r="F532" s="129" t="s">
        <v>802</v>
      </c>
      <c r="G532" s="129" t="s">
        <v>802</v>
      </c>
      <c r="H532" s="128" t="s">
        <v>802</v>
      </c>
      <c r="I532" s="128" t="s">
        <v>802</v>
      </c>
      <c r="J532" s="129" t="s">
        <v>802</v>
      </c>
      <c r="K532" s="129" t="s">
        <v>34</v>
      </c>
      <c r="L532" s="129" t="s">
        <v>802</v>
      </c>
      <c r="M532" s="130" t="s">
        <v>28</v>
      </c>
      <c r="N532" s="130" t="s">
        <v>802</v>
      </c>
    </row>
    <row r="533" spans="2:14" ht="112.5" x14ac:dyDescent="0.3">
      <c r="B533" s="297" t="s">
        <v>799</v>
      </c>
      <c r="C533" s="298" t="s">
        <v>1079</v>
      </c>
      <c r="D533" s="299" t="s">
        <v>30</v>
      </c>
      <c r="E533" s="300" t="s">
        <v>1080</v>
      </c>
      <c r="F533" s="300" t="s">
        <v>802</v>
      </c>
      <c r="G533" s="300" t="s">
        <v>802</v>
      </c>
      <c r="H533" s="301" t="s">
        <v>802</v>
      </c>
      <c r="I533" s="301" t="s">
        <v>802</v>
      </c>
      <c r="J533" s="300" t="s">
        <v>1081</v>
      </c>
      <c r="K533" s="302" t="s">
        <v>665</v>
      </c>
      <c r="L533" s="302" t="s">
        <v>802</v>
      </c>
      <c r="M533" s="303" t="s">
        <v>28</v>
      </c>
      <c r="N533" s="303" t="s">
        <v>802</v>
      </c>
    </row>
    <row r="534" spans="2:14" ht="75" x14ac:dyDescent="0.3">
      <c r="B534" s="297" t="s">
        <v>799</v>
      </c>
      <c r="C534" s="298" t="s">
        <v>1079</v>
      </c>
      <c r="D534" s="299" t="s">
        <v>30</v>
      </c>
      <c r="E534" s="300" t="s">
        <v>1082</v>
      </c>
      <c r="F534" s="302" t="s">
        <v>802</v>
      </c>
      <c r="G534" s="302" t="s">
        <v>802</v>
      </c>
      <c r="H534" s="304" t="s">
        <v>802</v>
      </c>
      <c r="I534" s="304" t="s">
        <v>802</v>
      </c>
      <c r="J534" s="302" t="s">
        <v>802</v>
      </c>
      <c r="K534" s="302" t="s">
        <v>665</v>
      </c>
      <c r="L534" s="302" t="s">
        <v>802</v>
      </c>
      <c r="M534" s="303" t="s">
        <v>28</v>
      </c>
      <c r="N534" s="303" t="s">
        <v>802</v>
      </c>
    </row>
    <row r="535" spans="2:14" ht="93.75" x14ac:dyDescent="0.3">
      <c r="B535" s="126" t="s">
        <v>799</v>
      </c>
      <c r="C535" s="305" t="s">
        <v>1079</v>
      </c>
      <c r="D535" s="306" t="s">
        <v>30</v>
      </c>
      <c r="E535" s="302" t="s">
        <v>1083</v>
      </c>
      <c r="F535" s="302" t="s">
        <v>802</v>
      </c>
      <c r="G535" s="302" t="s">
        <v>802</v>
      </c>
      <c r="H535" s="304" t="s">
        <v>802</v>
      </c>
      <c r="I535" s="304" t="s">
        <v>802</v>
      </c>
      <c r="J535" s="302" t="s">
        <v>1084</v>
      </c>
      <c r="K535" s="302" t="s">
        <v>802</v>
      </c>
      <c r="L535" s="302" t="s">
        <v>802</v>
      </c>
      <c r="M535" s="303" t="s">
        <v>28</v>
      </c>
      <c r="N535" s="303" t="s">
        <v>802</v>
      </c>
    </row>
    <row r="536" spans="2:14" ht="168.75" x14ac:dyDescent="0.3">
      <c r="B536" s="126" t="s">
        <v>799</v>
      </c>
      <c r="C536" s="240" t="s">
        <v>1085</v>
      </c>
      <c r="D536" s="294" t="s">
        <v>30</v>
      </c>
      <c r="E536" s="244" t="s">
        <v>1086</v>
      </c>
      <c r="F536" s="241">
        <v>51800</v>
      </c>
      <c r="G536" s="241" t="s">
        <v>802</v>
      </c>
      <c r="H536" s="241" t="s">
        <v>802</v>
      </c>
      <c r="I536" s="241" t="s">
        <v>802</v>
      </c>
      <c r="J536" s="242" t="s">
        <v>1087</v>
      </c>
      <c r="K536" s="241" t="s">
        <v>269</v>
      </c>
      <c r="L536" s="241" t="s">
        <v>1088</v>
      </c>
      <c r="M536" s="243" t="s">
        <v>271</v>
      </c>
      <c r="N536" s="243" t="s">
        <v>802</v>
      </c>
    </row>
    <row r="537" spans="2:14" ht="150" x14ac:dyDescent="0.3">
      <c r="B537" s="126" t="s">
        <v>799</v>
      </c>
      <c r="C537" s="240" t="s">
        <v>1089</v>
      </c>
      <c r="D537" s="294" t="s">
        <v>13</v>
      </c>
      <c r="E537" s="245" t="s">
        <v>1090</v>
      </c>
      <c r="F537" s="246">
        <v>60000</v>
      </c>
      <c r="G537" s="247" t="s">
        <v>902</v>
      </c>
      <c r="H537" s="248" t="s">
        <v>802</v>
      </c>
      <c r="I537" s="241" t="s">
        <v>802</v>
      </c>
      <c r="J537" s="242" t="s">
        <v>802</v>
      </c>
      <c r="K537" s="245" t="s">
        <v>960</v>
      </c>
      <c r="L537" s="249" t="s">
        <v>113</v>
      </c>
      <c r="M537" s="250" t="s">
        <v>271</v>
      </c>
      <c r="N537" s="243" t="s">
        <v>802</v>
      </c>
    </row>
    <row r="538" spans="2:14" ht="150" x14ac:dyDescent="0.3">
      <c r="B538" s="126" t="s">
        <v>799</v>
      </c>
      <c r="C538" s="240" t="s">
        <v>1089</v>
      </c>
      <c r="D538" s="294" t="s">
        <v>30</v>
      </c>
      <c r="E538" s="251" t="s">
        <v>1091</v>
      </c>
      <c r="F538" s="249" t="s">
        <v>926</v>
      </c>
      <c r="G538" s="252" t="s">
        <v>802</v>
      </c>
      <c r="H538" s="248" t="s">
        <v>802</v>
      </c>
      <c r="I538" s="241" t="s">
        <v>802</v>
      </c>
      <c r="J538" s="242" t="s">
        <v>802</v>
      </c>
      <c r="K538" s="251" t="s">
        <v>34</v>
      </c>
      <c r="L538" s="253" t="s">
        <v>1092</v>
      </c>
      <c r="M538" s="250" t="s">
        <v>271</v>
      </c>
      <c r="N538" s="243" t="s">
        <v>802</v>
      </c>
    </row>
    <row r="539" spans="2:14" ht="150" x14ac:dyDescent="0.3">
      <c r="B539" s="126" t="s">
        <v>799</v>
      </c>
      <c r="C539" s="240" t="s">
        <v>1089</v>
      </c>
      <c r="D539" s="294" t="s">
        <v>13</v>
      </c>
      <c r="E539" s="251" t="s">
        <v>1093</v>
      </c>
      <c r="F539" s="254">
        <v>5000</v>
      </c>
      <c r="G539" s="255" t="s">
        <v>902</v>
      </c>
      <c r="H539" s="248" t="s">
        <v>802</v>
      </c>
      <c r="I539" s="241" t="s">
        <v>802</v>
      </c>
      <c r="J539" s="242" t="s">
        <v>802</v>
      </c>
      <c r="K539" s="251" t="s">
        <v>960</v>
      </c>
      <c r="L539" s="253" t="s">
        <v>113</v>
      </c>
      <c r="M539" s="250" t="s">
        <v>271</v>
      </c>
      <c r="N539" s="243" t="s">
        <v>802</v>
      </c>
    </row>
    <row r="540" spans="2:14" ht="150" x14ac:dyDescent="0.3">
      <c r="B540" s="126" t="s">
        <v>799</v>
      </c>
      <c r="C540" s="240" t="s">
        <v>1089</v>
      </c>
      <c r="D540" s="294" t="s">
        <v>30</v>
      </c>
      <c r="E540" s="251" t="s">
        <v>1094</v>
      </c>
      <c r="F540" s="249" t="s">
        <v>930</v>
      </c>
      <c r="G540" s="252" t="s">
        <v>902</v>
      </c>
      <c r="H540" s="248" t="s">
        <v>802</v>
      </c>
      <c r="I540" s="241" t="s">
        <v>802</v>
      </c>
      <c r="J540" s="242" t="s">
        <v>802</v>
      </c>
      <c r="K540" s="251" t="s">
        <v>34</v>
      </c>
      <c r="L540" s="253" t="s">
        <v>1092</v>
      </c>
      <c r="M540" s="250" t="s">
        <v>271</v>
      </c>
      <c r="N540" s="243" t="s">
        <v>802</v>
      </c>
    </row>
    <row r="541" spans="2:14" ht="150" x14ac:dyDescent="0.3">
      <c r="B541" s="126" t="s">
        <v>799</v>
      </c>
      <c r="C541" s="240" t="s">
        <v>1089</v>
      </c>
      <c r="D541" s="294" t="s">
        <v>30</v>
      </c>
      <c r="E541" s="251" t="s">
        <v>1095</v>
      </c>
      <c r="F541" s="253" t="s">
        <v>932</v>
      </c>
      <c r="G541" s="252" t="s">
        <v>902</v>
      </c>
      <c r="H541" s="248" t="s">
        <v>802</v>
      </c>
      <c r="I541" s="241" t="s">
        <v>802</v>
      </c>
      <c r="J541" s="242" t="s">
        <v>802</v>
      </c>
      <c r="K541" s="251" t="s">
        <v>34</v>
      </c>
      <c r="L541" s="253" t="s">
        <v>1092</v>
      </c>
      <c r="M541" s="250" t="s">
        <v>271</v>
      </c>
      <c r="N541" s="243" t="s">
        <v>802</v>
      </c>
    </row>
    <row r="542" spans="2:14" ht="150" x14ac:dyDescent="0.3">
      <c r="B542" s="126" t="s">
        <v>799</v>
      </c>
      <c r="C542" s="240" t="s">
        <v>1089</v>
      </c>
      <c r="D542" s="294" t="s">
        <v>13</v>
      </c>
      <c r="E542" s="251" t="s">
        <v>1096</v>
      </c>
      <c r="F542" s="253" t="s">
        <v>981</v>
      </c>
      <c r="G542" s="252" t="s">
        <v>902</v>
      </c>
      <c r="H542" s="248" t="s">
        <v>802</v>
      </c>
      <c r="I542" s="241" t="s">
        <v>802</v>
      </c>
      <c r="J542" s="242" t="s">
        <v>802</v>
      </c>
      <c r="K542" s="251" t="s">
        <v>1097</v>
      </c>
      <c r="L542" s="253" t="s">
        <v>277</v>
      </c>
      <c r="M542" s="250" t="s">
        <v>271</v>
      </c>
      <c r="N542" s="243" t="s">
        <v>802</v>
      </c>
    </row>
    <row r="543" spans="2:14" ht="150" x14ac:dyDescent="0.3">
      <c r="B543" s="126" t="s">
        <v>799</v>
      </c>
      <c r="C543" s="240" t="s">
        <v>1089</v>
      </c>
      <c r="D543" s="294" t="s">
        <v>13</v>
      </c>
      <c r="E543" s="256" t="s">
        <v>1098</v>
      </c>
      <c r="F543" s="257">
        <v>10000</v>
      </c>
      <c r="G543" s="257" t="s">
        <v>802</v>
      </c>
      <c r="H543" s="258">
        <v>10000</v>
      </c>
      <c r="I543" s="258" t="s">
        <v>802</v>
      </c>
      <c r="J543" s="259" t="s">
        <v>1099</v>
      </c>
      <c r="K543" s="260" t="s">
        <v>802</v>
      </c>
      <c r="L543" s="257" t="s">
        <v>1100</v>
      </c>
      <c r="M543" s="243" t="s">
        <v>23</v>
      </c>
      <c r="N543" s="243" t="s">
        <v>802</v>
      </c>
    </row>
    <row r="544" spans="2:14" ht="150" x14ac:dyDescent="0.3">
      <c r="B544" s="126" t="s">
        <v>799</v>
      </c>
      <c r="C544" s="240" t="s">
        <v>1089</v>
      </c>
      <c r="D544" s="295" t="s">
        <v>13</v>
      </c>
      <c r="E544" s="261" t="s">
        <v>1101</v>
      </c>
      <c r="F544" s="263">
        <v>80000</v>
      </c>
      <c r="G544" s="264" t="s">
        <v>802</v>
      </c>
      <c r="H544" s="264" t="s">
        <v>802</v>
      </c>
      <c r="I544" s="264" t="s">
        <v>802</v>
      </c>
      <c r="J544" s="262" t="s">
        <v>1102</v>
      </c>
      <c r="K544" s="262">
        <v>2026</v>
      </c>
      <c r="L544" s="262" t="s">
        <v>438</v>
      </c>
      <c r="M544" s="243" t="s">
        <v>299</v>
      </c>
      <c r="N544" s="243" t="s">
        <v>802</v>
      </c>
    </row>
    <row r="545" spans="2:14" ht="150" x14ac:dyDescent="0.3">
      <c r="B545" s="126" t="s">
        <v>799</v>
      </c>
      <c r="C545" s="240" t="s">
        <v>1089</v>
      </c>
      <c r="D545" s="294" t="s">
        <v>30</v>
      </c>
      <c r="E545" s="265" t="s">
        <v>1103</v>
      </c>
      <c r="F545" s="266" t="s">
        <v>802</v>
      </c>
      <c r="G545" s="241" t="s">
        <v>802</v>
      </c>
      <c r="H545" s="241" t="s">
        <v>802</v>
      </c>
      <c r="I545" s="241" t="s">
        <v>802</v>
      </c>
      <c r="J545" s="242" t="s">
        <v>802</v>
      </c>
      <c r="K545" s="267" t="s">
        <v>802</v>
      </c>
      <c r="L545" s="268" t="s">
        <v>802</v>
      </c>
      <c r="M545" s="250" t="s">
        <v>32</v>
      </c>
      <c r="N545" s="243" t="s">
        <v>802</v>
      </c>
    </row>
    <row r="546" spans="2:14" ht="150" x14ac:dyDescent="0.3">
      <c r="B546" s="126" t="s">
        <v>799</v>
      </c>
      <c r="C546" s="240" t="s">
        <v>1089</v>
      </c>
      <c r="D546" s="294" t="s">
        <v>30</v>
      </c>
      <c r="E546" s="262" t="s">
        <v>1104</v>
      </c>
      <c r="F546" s="242" t="s">
        <v>802</v>
      </c>
      <c r="G546" s="241" t="s">
        <v>802</v>
      </c>
      <c r="H546" s="241" t="s">
        <v>802</v>
      </c>
      <c r="I546" s="241" t="s">
        <v>802</v>
      </c>
      <c r="J546" s="242" t="s">
        <v>1105</v>
      </c>
      <c r="K546" s="267">
        <v>2023</v>
      </c>
      <c r="L546" s="268" t="s">
        <v>802</v>
      </c>
      <c r="M546" s="250" t="s">
        <v>28</v>
      </c>
      <c r="N546" s="243" t="s">
        <v>802</v>
      </c>
    </row>
    <row r="547" spans="2:14" ht="75" x14ac:dyDescent="0.3">
      <c r="B547" s="126" t="s">
        <v>799</v>
      </c>
      <c r="C547" s="269" t="s">
        <v>1106</v>
      </c>
      <c r="D547" s="296" t="s">
        <v>13</v>
      </c>
      <c r="E547" s="271" t="s">
        <v>573</v>
      </c>
      <c r="F547" s="273">
        <v>50000</v>
      </c>
      <c r="G547" s="273">
        <v>50000</v>
      </c>
      <c r="H547" s="272" t="s">
        <v>802</v>
      </c>
      <c r="I547" s="272" t="s">
        <v>802</v>
      </c>
      <c r="J547" s="272" t="s">
        <v>574</v>
      </c>
      <c r="K547" s="274" t="s">
        <v>819</v>
      </c>
      <c r="L547" s="275" t="s">
        <v>575</v>
      </c>
      <c r="M547" s="276" t="s">
        <v>262</v>
      </c>
      <c r="N547" s="277" t="s">
        <v>802</v>
      </c>
    </row>
    <row r="548" spans="2:14" ht="75" x14ac:dyDescent="0.3">
      <c r="B548" s="126" t="s">
        <v>799</v>
      </c>
      <c r="C548" s="269" t="s">
        <v>1106</v>
      </c>
      <c r="D548" s="296" t="s">
        <v>30</v>
      </c>
      <c r="E548" s="278" t="s">
        <v>1107</v>
      </c>
      <c r="F548" s="279" t="s">
        <v>926</v>
      </c>
      <c r="G548" s="280" t="s">
        <v>802</v>
      </c>
      <c r="H548" s="281" t="s">
        <v>802</v>
      </c>
      <c r="I548" s="270" t="s">
        <v>802</v>
      </c>
      <c r="J548" s="282" t="s">
        <v>802</v>
      </c>
      <c r="K548" s="278" t="s">
        <v>920</v>
      </c>
      <c r="L548" s="279" t="s">
        <v>277</v>
      </c>
      <c r="M548" s="276" t="s">
        <v>271</v>
      </c>
      <c r="N548" s="277" t="s">
        <v>802</v>
      </c>
    </row>
    <row r="549" spans="2:14" ht="75" x14ac:dyDescent="0.3">
      <c r="B549" s="126" t="s">
        <v>799</v>
      </c>
      <c r="C549" s="269" t="s">
        <v>1106</v>
      </c>
      <c r="D549" s="296" t="s">
        <v>30</v>
      </c>
      <c r="E549" s="283" t="s">
        <v>1108</v>
      </c>
      <c r="F549" s="284" t="s">
        <v>1109</v>
      </c>
      <c r="G549" s="285" t="s">
        <v>919</v>
      </c>
      <c r="H549" s="281" t="s">
        <v>802</v>
      </c>
      <c r="I549" s="270" t="s">
        <v>802</v>
      </c>
      <c r="J549" s="282" t="s">
        <v>802</v>
      </c>
      <c r="K549" s="283" t="s">
        <v>920</v>
      </c>
      <c r="L549" s="284" t="s">
        <v>277</v>
      </c>
      <c r="M549" s="276" t="s">
        <v>271</v>
      </c>
      <c r="N549" s="277" t="s">
        <v>802</v>
      </c>
    </row>
    <row r="550" spans="2:14" ht="75" x14ac:dyDescent="0.3">
      <c r="B550" s="126" t="s">
        <v>799</v>
      </c>
      <c r="C550" s="269" t="s">
        <v>1106</v>
      </c>
      <c r="D550" s="296" t="s">
        <v>30</v>
      </c>
      <c r="E550" s="286" t="s">
        <v>1110</v>
      </c>
      <c r="F550" s="287" t="s">
        <v>802</v>
      </c>
      <c r="G550" s="287" t="s">
        <v>802</v>
      </c>
      <c r="H550" s="270" t="s">
        <v>802</v>
      </c>
      <c r="I550" s="270" t="s">
        <v>802</v>
      </c>
      <c r="J550" s="282" t="s">
        <v>802</v>
      </c>
      <c r="K550" s="270" t="s">
        <v>802</v>
      </c>
      <c r="L550" s="270" t="s">
        <v>802</v>
      </c>
      <c r="M550" s="277" t="s">
        <v>28</v>
      </c>
      <c r="N550" s="277" t="s">
        <v>802</v>
      </c>
    </row>
    <row r="551" spans="2:14" ht="75" x14ac:dyDescent="0.3">
      <c r="B551" s="126" t="s">
        <v>799</v>
      </c>
      <c r="C551" s="269" t="s">
        <v>1106</v>
      </c>
      <c r="D551" s="296" t="s">
        <v>30</v>
      </c>
      <c r="E551" s="282" t="s">
        <v>1111</v>
      </c>
      <c r="F551" s="270" t="s">
        <v>802</v>
      </c>
      <c r="G551" s="270" t="s">
        <v>802</v>
      </c>
      <c r="H551" s="270" t="s">
        <v>802</v>
      </c>
      <c r="I551" s="270" t="s">
        <v>802</v>
      </c>
      <c r="J551" s="282" t="s">
        <v>802</v>
      </c>
      <c r="K551" s="270">
        <v>2027</v>
      </c>
      <c r="L551" s="270" t="s">
        <v>802</v>
      </c>
      <c r="M551" s="277" t="s">
        <v>28</v>
      </c>
      <c r="N551" s="277" t="s">
        <v>802</v>
      </c>
    </row>
    <row r="552" spans="2:14" x14ac:dyDescent="0.3">
      <c r="B552" s="89"/>
      <c r="C552" s="88"/>
      <c r="D552" s="30"/>
      <c r="E552" s="35"/>
      <c r="F552" s="45"/>
      <c r="G552" s="45"/>
      <c r="H552" s="30"/>
      <c r="I552" s="30"/>
      <c r="J552" s="41"/>
      <c r="K552" s="42"/>
      <c r="L552" s="21"/>
      <c r="M552" s="43"/>
      <c r="N552" s="43"/>
    </row>
    <row r="553" spans="2:14" ht="131.25" x14ac:dyDescent="0.3">
      <c r="B553" s="62" t="s">
        <v>1112</v>
      </c>
      <c r="C553" s="88" t="s">
        <v>1113</v>
      </c>
      <c r="D553" s="30" t="s">
        <v>13</v>
      </c>
      <c r="E553" s="55" t="s">
        <v>1114</v>
      </c>
      <c r="F553" s="56">
        <v>3400000</v>
      </c>
      <c r="G553" s="56">
        <v>250000</v>
      </c>
      <c r="H553" s="56"/>
      <c r="I553" s="56">
        <v>3150000</v>
      </c>
      <c r="J553" s="55" t="s">
        <v>1115</v>
      </c>
      <c r="K553" s="26">
        <v>2019</v>
      </c>
      <c r="L553" s="55" t="s">
        <v>1116</v>
      </c>
      <c r="M553" s="56" t="s">
        <v>262</v>
      </c>
      <c r="N553" s="43"/>
    </row>
    <row r="554" spans="2:14" ht="56.25" x14ac:dyDescent="0.3">
      <c r="B554" s="62" t="s">
        <v>1112</v>
      </c>
      <c r="C554" s="88" t="s">
        <v>1113</v>
      </c>
      <c r="D554" s="30" t="s">
        <v>13</v>
      </c>
      <c r="E554" s="55" t="s">
        <v>1117</v>
      </c>
      <c r="F554" s="56">
        <v>50000</v>
      </c>
      <c r="G554" s="56">
        <v>20000</v>
      </c>
      <c r="H554" s="56"/>
      <c r="I554" s="56">
        <v>30000</v>
      </c>
      <c r="J554" s="55" t="s">
        <v>1118</v>
      </c>
      <c r="K554" s="26">
        <v>2016</v>
      </c>
      <c r="L554" s="55" t="s">
        <v>1116</v>
      </c>
      <c r="M554" s="56" t="s">
        <v>262</v>
      </c>
      <c r="N554" s="48"/>
    </row>
    <row r="555" spans="2:14" ht="37.5" x14ac:dyDescent="0.3">
      <c r="B555" s="62" t="s">
        <v>1112</v>
      </c>
      <c r="C555" s="88" t="s">
        <v>1113</v>
      </c>
      <c r="D555" s="30" t="s">
        <v>13</v>
      </c>
      <c r="E555" s="55" t="s">
        <v>1119</v>
      </c>
      <c r="F555" s="56">
        <v>12000</v>
      </c>
      <c r="G555" s="56">
        <v>12000</v>
      </c>
      <c r="H555" s="56"/>
      <c r="I555" s="56"/>
      <c r="J555" s="55" t="s">
        <v>1120</v>
      </c>
      <c r="K555" s="26">
        <v>2017</v>
      </c>
      <c r="L555" s="55" t="s">
        <v>174</v>
      </c>
      <c r="M555" s="56" t="s">
        <v>262</v>
      </c>
      <c r="N555" s="48"/>
    </row>
    <row r="556" spans="2:14" ht="243.75" x14ac:dyDescent="0.3">
      <c r="B556" s="62" t="s">
        <v>1112</v>
      </c>
      <c r="C556" s="88" t="s">
        <v>1113</v>
      </c>
      <c r="D556" s="30" t="s">
        <v>13</v>
      </c>
      <c r="E556" s="55" t="s">
        <v>1121</v>
      </c>
      <c r="F556" s="56">
        <v>900000</v>
      </c>
      <c r="G556" s="56">
        <v>450000</v>
      </c>
      <c r="H556" s="56">
        <v>450000</v>
      </c>
      <c r="I556" s="56"/>
      <c r="J556" s="55" t="s">
        <v>1122</v>
      </c>
      <c r="K556" s="26">
        <v>2019</v>
      </c>
      <c r="L556" s="55" t="s">
        <v>1123</v>
      </c>
      <c r="M556" s="56" t="s">
        <v>262</v>
      </c>
      <c r="N556" s="48"/>
    </row>
    <row r="557" spans="2:14" ht="131.25" x14ac:dyDescent="0.3">
      <c r="B557" s="62" t="s">
        <v>1112</v>
      </c>
      <c r="C557" s="88" t="s">
        <v>1113</v>
      </c>
      <c r="D557" s="30" t="s">
        <v>13</v>
      </c>
      <c r="E557" s="55" t="s">
        <v>1124</v>
      </c>
      <c r="F557" s="56">
        <v>600000</v>
      </c>
      <c r="G557" s="56">
        <v>300000</v>
      </c>
      <c r="H557" s="56">
        <v>300000</v>
      </c>
      <c r="I557" s="56"/>
      <c r="J557" s="55" t="s">
        <v>1125</v>
      </c>
      <c r="K557" s="26">
        <v>2019</v>
      </c>
      <c r="L557" s="55" t="s">
        <v>1123</v>
      </c>
      <c r="M557" s="56" t="s">
        <v>262</v>
      </c>
      <c r="N557" s="48"/>
    </row>
    <row r="558" spans="2:14" ht="93.75" x14ac:dyDescent="0.3">
      <c r="B558" s="62" t="s">
        <v>1112</v>
      </c>
      <c r="C558" s="88" t="s">
        <v>1113</v>
      </c>
      <c r="D558" s="30" t="s">
        <v>13</v>
      </c>
      <c r="E558" s="55" t="s">
        <v>1126</v>
      </c>
      <c r="F558" s="56">
        <v>470000</v>
      </c>
      <c r="G558" s="56">
        <v>235000</v>
      </c>
      <c r="H558" s="56">
        <v>235000</v>
      </c>
      <c r="I558" s="56"/>
      <c r="J558" s="55" t="s">
        <v>1127</v>
      </c>
      <c r="K558" s="26">
        <v>2019</v>
      </c>
      <c r="L558" s="55" t="s">
        <v>1123</v>
      </c>
      <c r="M558" s="56" t="s">
        <v>262</v>
      </c>
      <c r="N558" s="48"/>
    </row>
    <row r="559" spans="2:14" ht="75" x14ac:dyDescent="0.3">
      <c r="B559" s="62" t="s">
        <v>1112</v>
      </c>
      <c r="C559" s="88" t="s">
        <v>1113</v>
      </c>
      <c r="D559" s="30" t="s">
        <v>13</v>
      </c>
      <c r="E559" s="55" t="s">
        <v>1128</v>
      </c>
      <c r="F559" s="56">
        <v>500000</v>
      </c>
      <c r="G559" s="56">
        <v>250000</v>
      </c>
      <c r="H559" s="56">
        <v>250000</v>
      </c>
      <c r="I559" s="56"/>
      <c r="J559" s="55" t="s">
        <v>1129</v>
      </c>
      <c r="K559" s="26">
        <v>2019</v>
      </c>
      <c r="L559" s="55" t="s">
        <v>1123</v>
      </c>
      <c r="M559" s="56" t="s">
        <v>262</v>
      </c>
      <c r="N559" s="48"/>
    </row>
    <row r="560" spans="2:14" ht="37.5" x14ac:dyDescent="0.3">
      <c r="B560" s="62" t="s">
        <v>1112</v>
      </c>
      <c r="C560" s="88" t="s">
        <v>1113</v>
      </c>
      <c r="D560" s="30" t="s">
        <v>13</v>
      </c>
      <c r="E560" s="55" t="s">
        <v>1130</v>
      </c>
      <c r="F560" s="56">
        <v>50000</v>
      </c>
      <c r="G560" s="56">
        <v>25000</v>
      </c>
      <c r="H560" s="56">
        <v>25000</v>
      </c>
      <c r="I560" s="56"/>
      <c r="J560" s="55" t="s">
        <v>1131</v>
      </c>
      <c r="K560" s="26">
        <v>2019</v>
      </c>
      <c r="L560" s="55" t="s">
        <v>1123</v>
      </c>
      <c r="M560" s="56" t="s">
        <v>262</v>
      </c>
      <c r="N560" s="48"/>
    </row>
    <row r="561" spans="2:14" ht="37.5" x14ac:dyDescent="0.3">
      <c r="B561" s="62" t="s">
        <v>1112</v>
      </c>
      <c r="C561" s="88" t="s">
        <v>1113</v>
      </c>
      <c r="D561" s="30" t="s">
        <v>13</v>
      </c>
      <c r="E561" s="55" t="s">
        <v>1132</v>
      </c>
      <c r="F561" s="56">
        <v>50000</v>
      </c>
      <c r="G561" s="56">
        <v>25000</v>
      </c>
      <c r="H561" s="56">
        <v>25000</v>
      </c>
      <c r="I561" s="56"/>
      <c r="J561" s="55" t="s">
        <v>1133</v>
      </c>
      <c r="K561" s="26">
        <v>2019</v>
      </c>
      <c r="L561" s="55" t="s">
        <v>1123</v>
      </c>
      <c r="M561" s="56" t="s">
        <v>262</v>
      </c>
      <c r="N561" s="48"/>
    </row>
    <row r="562" spans="2:14" ht="37.5" x14ac:dyDescent="0.3">
      <c r="B562" s="62" t="s">
        <v>1112</v>
      </c>
      <c r="C562" s="88" t="s">
        <v>1113</v>
      </c>
      <c r="D562" s="30" t="s">
        <v>13</v>
      </c>
      <c r="E562" s="55" t="s">
        <v>1134</v>
      </c>
      <c r="F562" s="56">
        <v>82938</v>
      </c>
      <c r="G562" s="56">
        <v>82938</v>
      </c>
      <c r="H562" s="56"/>
      <c r="I562" s="56"/>
      <c r="J562" s="55" t="s">
        <v>1135</v>
      </c>
      <c r="K562" s="26">
        <v>2020</v>
      </c>
      <c r="L562" s="55" t="s">
        <v>1123</v>
      </c>
      <c r="M562" s="56" t="s">
        <v>262</v>
      </c>
      <c r="N562" s="48"/>
    </row>
    <row r="563" spans="2:14" ht="56.25" x14ac:dyDescent="0.3">
      <c r="B563" s="62" t="s">
        <v>1112</v>
      </c>
      <c r="C563" s="88" t="s">
        <v>1113</v>
      </c>
      <c r="D563" s="30" t="s">
        <v>13</v>
      </c>
      <c r="E563" s="55" t="s">
        <v>1136</v>
      </c>
      <c r="F563" s="56">
        <v>500000</v>
      </c>
      <c r="G563" s="56">
        <v>250000</v>
      </c>
      <c r="H563" s="56">
        <v>250000</v>
      </c>
      <c r="I563" s="56"/>
      <c r="J563" s="55" t="s">
        <v>1137</v>
      </c>
      <c r="K563" s="26">
        <v>2019</v>
      </c>
      <c r="L563" s="55" t="s">
        <v>1123</v>
      </c>
      <c r="M563" s="56" t="s">
        <v>262</v>
      </c>
      <c r="N563" s="48"/>
    </row>
    <row r="564" spans="2:14" ht="112.5" x14ac:dyDescent="0.3">
      <c r="B564" s="62" t="s">
        <v>1112</v>
      </c>
      <c r="C564" s="88" t="s">
        <v>1113</v>
      </c>
      <c r="D564" s="30" t="s">
        <v>13</v>
      </c>
      <c r="E564" s="55" t="s">
        <v>1138</v>
      </c>
      <c r="F564" s="56">
        <v>25461</v>
      </c>
      <c r="G564" s="56">
        <v>25461</v>
      </c>
      <c r="H564" s="56"/>
      <c r="I564" s="56"/>
      <c r="J564" s="55" t="s">
        <v>1139</v>
      </c>
      <c r="K564" s="26">
        <v>2021</v>
      </c>
      <c r="L564" s="55" t="s">
        <v>1123</v>
      </c>
      <c r="M564" s="56" t="s">
        <v>262</v>
      </c>
      <c r="N564" s="48"/>
    </row>
    <row r="565" spans="2:14" ht="93.75" x14ac:dyDescent="0.3">
      <c r="B565" s="62" t="s">
        <v>1112</v>
      </c>
      <c r="C565" s="88" t="s">
        <v>1113</v>
      </c>
      <c r="D565" s="30" t="s">
        <v>13</v>
      </c>
      <c r="E565" s="55" t="s">
        <v>1140</v>
      </c>
      <c r="F565" s="56">
        <v>450000</v>
      </c>
      <c r="G565" s="56">
        <v>225000</v>
      </c>
      <c r="H565" s="56">
        <v>225000</v>
      </c>
      <c r="I565" s="56"/>
      <c r="J565" s="55" t="s">
        <v>1141</v>
      </c>
      <c r="K565" s="26">
        <v>2019</v>
      </c>
      <c r="L565" s="55" t="s">
        <v>1123</v>
      </c>
      <c r="M565" s="56" t="s">
        <v>262</v>
      </c>
      <c r="N565" s="48"/>
    </row>
    <row r="566" spans="2:14" ht="93.75" x14ac:dyDescent="0.3">
      <c r="B566" s="62" t="s">
        <v>1112</v>
      </c>
      <c r="C566" s="88" t="s">
        <v>1113</v>
      </c>
      <c r="D566" s="30" t="s">
        <v>13</v>
      </c>
      <c r="E566" s="55" t="s">
        <v>1142</v>
      </c>
      <c r="F566" s="56">
        <v>450000</v>
      </c>
      <c r="G566" s="56">
        <v>225000</v>
      </c>
      <c r="H566" s="56">
        <v>225000</v>
      </c>
      <c r="I566" s="56"/>
      <c r="J566" s="55" t="s">
        <v>1143</v>
      </c>
      <c r="K566" s="26">
        <v>2019</v>
      </c>
      <c r="L566" s="55" t="s">
        <v>1123</v>
      </c>
      <c r="M566" s="56" t="s">
        <v>262</v>
      </c>
      <c r="N566" s="48"/>
    </row>
    <row r="567" spans="2:14" ht="131.25" x14ac:dyDescent="0.3">
      <c r="B567" s="62" t="s">
        <v>1112</v>
      </c>
      <c r="C567" s="88" t="s">
        <v>1113</v>
      </c>
      <c r="D567" s="30" t="s">
        <v>13</v>
      </c>
      <c r="E567" s="55" t="s">
        <v>1144</v>
      </c>
      <c r="F567" s="56">
        <v>400000</v>
      </c>
      <c r="G567" s="56">
        <v>200000</v>
      </c>
      <c r="H567" s="56">
        <v>200000</v>
      </c>
      <c r="I567" s="56"/>
      <c r="J567" s="55" t="s">
        <v>1145</v>
      </c>
      <c r="K567" s="26">
        <v>2019</v>
      </c>
      <c r="L567" s="55" t="s">
        <v>1123</v>
      </c>
      <c r="M567" s="56" t="s">
        <v>262</v>
      </c>
      <c r="N567" s="48"/>
    </row>
    <row r="568" spans="2:14" ht="37.5" x14ac:dyDescent="0.3">
      <c r="B568" s="62" t="s">
        <v>1112</v>
      </c>
      <c r="C568" s="88" t="s">
        <v>1113</v>
      </c>
      <c r="D568" s="30" t="s">
        <v>13</v>
      </c>
      <c r="E568" s="55"/>
      <c r="F568" s="56"/>
      <c r="G568" s="56"/>
      <c r="H568" s="56"/>
      <c r="I568" s="56"/>
      <c r="J568" s="55"/>
      <c r="K568" s="26"/>
      <c r="L568" s="55"/>
      <c r="M568" s="56" t="s">
        <v>262</v>
      </c>
      <c r="N568" s="48"/>
    </row>
    <row r="569" spans="2:14" ht="37.5" x14ac:dyDescent="0.3">
      <c r="B569" s="62" t="s">
        <v>1112</v>
      </c>
      <c r="C569" s="88" t="s">
        <v>1113</v>
      </c>
      <c r="D569" s="30" t="s">
        <v>13</v>
      </c>
      <c r="E569" s="55" t="s">
        <v>1146</v>
      </c>
      <c r="F569" s="56">
        <v>500000</v>
      </c>
      <c r="G569" s="56">
        <v>500000</v>
      </c>
      <c r="H569" s="56"/>
      <c r="I569" s="56"/>
      <c r="J569" s="55" t="s">
        <v>1147</v>
      </c>
      <c r="K569" s="26">
        <v>2021</v>
      </c>
      <c r="L569" s="55" t="s">
        <v>88</v>
      </c>
      <c r="M569" s="56" t="s">
        <v>262</v>
      </c>
      <c r="N569" s="48"/>
    </row>
    <row r="570" spans="2:14" ht="37.5" x14ac:dyDescent="0.3">
      <c r="B570" s="62" t="s">
        <v>1112</v>
      </c>
      <c r="C570" s="88" t="s">
        <v>1113</v>
      </c>
      <c r="D570" s="30" t="s">
        <v>13</v>
      </c>
      <c r="E570" s="55" t="s">
        <v>1148</v>
      </c>
      <c r="F570" s="56">
        <v>500000</v>
      </c>
      <c r="G570" s="56">
        <v>500000</v>
      </c>
      <c r="H570" s="56"/>
      <c r="I570" s="56"/>
      <c r="J570" s="55" t="s">
        <v>1149</v>
      </c>
      <c r="K570" s="26">
        <v>2023</v>
      </c>
      <c r="L570" s="55" t="s">
        <v>88</v>
      </c>
      <c r="M570" s="56" t="s">
        <v>262</v>
      </c>
      <c r="N570" s="48"/>
    </row>
    <row r="571" spans="2:14" ht="93.75" x14ac:dyDescent="0.3">
      <c r="B571" s="62" t="s">
        <v>1112</v>
      </c>
      <c r="C571" s="88" t="s">
        <v>1113</v>
      </c>
      <c r="D571" s="30" t="s">
        <v>13</v>
      </c>
      <c r="E571" s="55" t="s">
        <v>1150</v>
      </c>
      <c r="F571" s="56">
        <v>10000</v>
      </c>
      <c r="G571" s="56">
        <v>10000</v>
      </c>
      <c r="H571" s="56"/>
      <c r="I571" s="56"/>
      <c r="J571" s="55" t="s">
        <v>1151</v>
      </c>
      <c r="K571" s="26">
        <v>2021</v>
      </c>
      <c r="L571" s="55" t="s">
        <v>88</v>
      </c>
      <c r="M571" s="56" t="s">
        <v>262</v>
      </c>
      <c r="N571" s="48"/>
    </row>
    <row r="572" spans="2:14" ht="131.25" x14ac:dyDescent="0.3">
      <c r="B572" s="62" t="s">
        <v>1112</v>
      </c>
      <c r="C572" s="88" t="s">
        <v>1113</v>
      </c>
      <c r="D572" s="30" t="s">
        <v>13</v>
      </c>
      <c r="E572" s="55" t="s">
        <v>1152</v>
      </c>
      <c r="F572" s="56">
        <v>237400</v>
      </c>
      <c r="G572" s="56"/>
      <c r="H572" s="56"/>
      <c r="I572" s="56">
        <v>237400</v>
      </c>
      <c r="J572" s="55" t="s">
        <v>1153</v>
      </c>
      <c r="K572" s="26">
        <v>2021</v>
      </c>
      <c r="L572" s="55" t="s">
        <v>1154</v>
      </c>
      <c r="M572" s="56" t="s">
        <v>262</v>
      </c>
      <c r="N572" s="48"/>
    </row>
    <row r="573" spans="2:14" ht="37.5" x14ac:dyDescent="0.3">
      <c r="B573" s="62" t="s">
        <v>1112</v>
      </c>
      <c r="C573" s="88" t="s">
        <v>1113</v>
      </c>
      <c r="D573" s="30" t="s">
        <v>13</v>
      </c>
      <c r="E573" s="55" t="s">
        <v>1155</v>
      </c>
      <c r="F573" s="56">
        <v>250000</v>
      </c>
      <c r="G573" s="56"/>
      <c r="H573" s="56"/>
      <c r="I573" s="56">
        <v>250000</v>
      </c>
      <c r="J573" s="55" t="s">
        <v>1156</v>
      </c>
      <c r="K573" s="26">
        <v>2021</v>
      </c>
      <c r="L573" s="55" t="s">
        <v>1154</v>
      </c>
      <c r="M573" s="56" t="s">
        <v>262</v>
      </c>
      <c r="N573" s="48"/>
    </row>
    <row r="574" spans="2:14" ht="37.5" x14ac:dyDescent="0.3">
      <c r="B574" s="62" t="s">
        <v>1112</v>
      </c>
      <c r="C574" s="88" t="s">
        <v>1113</v>
      </c>
      <c r="D574" s="30" t="s">
        <v>13</v>
      </c>
      <c r="E574" s="55" t="s">
        <v>1157</v>
      </c>
      <c r="F574" s="56">
        <v>25000</v>
      </c>
      <c r="G574" s="56">
        <v>25000</v>
      </c>
      <c r="H574" s="56"/>
      <c r="I574" s="56"/>
      <c r="J574" s="55" t="s">
        <v>1158</v>
      </c>
      <c r="K574" s="26">
        <v>2019</v>
      </c>
      <c r="L574" s="55" t="s">
        <v>337</v>
      </c>
      <c r="M574" s="56" t="s">
        <v>262</v>
      </c>
      <c r="N574" s="48"/>
    </row>
    <row r="575" spans="2:14" ht="37.5" x14ac:dyDescent="0.3">
      <c r="B575" s="98" t="s">
        <v>1112</v>
      </c>
      <c r="C575" s="99" t="s">
        <v>1159</v>
      </c>
      <c r="D575" s="30" t="s">
        <v>13</v>
      </c>
      <c r="E575" s="61"/>
      <c r="F575" s="3"/>
      <c r="G575" s="3"/>
      <c r="H575" s="3"/>
      <c r="I575" s="3"/>
      <c r="J575" s="62"/>
      <c r="K575" s="3"/>
      <c r="L575" s="62"/>
      <c r="M575" s="56" t="s">
        <v>262</v>
      </c>
      <c r="N575" s="48"/>
    </row>
    <row r="576" spans="2:14" ht="37.5" x14ac:dyDescent="0.3">
      <c r="B576" s="98" t="s">
        <v>1112</v>
      </c>
      <c r="C576" s="99"/>
      <c r="D576" s="30" t="s">
        <v>13</v>
      </c>
      <c r="E576" s="61"/>
      <c r="F576" s="3"/>
      <c r="G576" s="3"/>
      <c r="H576" s="3"/>
      <c r="I576" s="3"/>
      <c r="J576" s="62"/>
      <c r="K576" s="3"/>
      <c r="L576" s="62"/>
      <c r="M576" s="56" t="s">
        <v>262</v>
      </c>
      <c r="N576" s="48"/>
    </row>
    <row r="577" spans="2:14" ht="37.5" x14ac:dyDescent="0.3">
      <c r="B577" s="98" t="s">
        <v>1112</v>
      </c>
      <c r="C577" s="100"/>
      <c r="D577" s="30" t="s">
        <v>13</v>
      </c>
      <c r="E577" s="61"/>
      <c r="F577" s="3"/>
      <c r="G577" s="3"/>
      <c r="H577" s="3"/>
      <c r="I577" s="3"/>
      <c r="J577" s="62"/>
      <c r="K577" s="3"/>
      <c r="L577" s="62"/>
      <c r="M577" s="56" t="s">
        <v>262</v>
      </c>
      <c r="N577" s="48"/>
    </row>
    <row r="578" spans="2:14" ht="131.25" x14ac:dyDescent="0.3">
      <c r="B578" s="101" t="s">
        <v>1112</v>
      </c>
      <c r="C578" s="88" t="s">
        <v>1160</v>
      </c>
      <c r="D578" s="30" t="s">
        <v>13</v>
      </c>
      <c r="E578" s="55" t="s">
        <v>1161</v>
      </c>
      <c r="F578" s="56">
        <v>110000</v>
      </c>
      <c r="G578" s="56">
        <v>12375</v>
      </c>
      <c r="H578" s="56">
        <v>93500</v>
      </c>
      <c r="I578" s="56">
        <v>4125</v>
      </c>
      <c r="J578" s="55" t="s">
        <v>1162</v>
      </c>
      <c r="K578" s="26">
        <v>2016</v>
      </c>
      <c r="L578" s="55" t="s">
        <v>154</v>
      </c>
      <c r="M578" s="56" t="s">
        <v>262</v>
      </c>
      <c r="N578" s="48"/>
    </row>
    <row r="579" spans="2:14" ht="75" x14ac:dyDescent="0.3">
      <c r="B579" s="101" t="s">
        <v>1112</v>
      </c>
      <c r="C579" s="88" t="s">
        <v>1160</v>
      </c>
      <c r="D579" s="30" t="s">
        <v>13</v>
      </c>
      <c r="E579" s="55" t="s">
        <v>1163</v>
      </c>
      <c r="F579" s="56">
        <v>5000</v>
      </c>
      <c r="G579" s="56">
        <v>5000</v>
      </c>
      <c r="H579" s="56"/>
      <c r="I579" s="56"/>
      <c r="J579" s="55" t="s">
        <v>1164</v>
      </c>
      <c r="K579" s="26">
        <v>2021</v>
      </c>
      <c r="L579" s="55" t="s">
        <v>1165</v>
      </c>
      <c r="M579" s="56" t="s">
        <v>262</v>
      </c>
      <c r="N579" s="48"/>
    </row>
    <row r="580" spans="2:14" ht="37.5" x14ac:dyDescent="0.3">
      <c r="B580" s="102" t="s">
        <v>1112</v>
      </c>
      <c r="C580" s="92" t="s">
        <v>1166</v>
      </c>
      <c r="D580" s="30" t="s">
        <v>13</v>
      </c>
      <c r="E580" s="55" t="s">
        <v>1167</v>
      </c>
      <c r="F580" s="56">
        <v>50000</v>
      </c>
      <c r="G580" s="56">
        <v>50000</v>
      </c>
      <c r="H580" s="56"/>
      <c r="I580" s="56"/>
      <c r="J580" s="55" t="s">
        <v>1168</v>
      </c>
      <c r="K580" s="26">
        <v>2016</v>
      </c>
      <c r="L580" s="55" t="s">
        <v>154</v>
      </c>
      <c r="M580" s="56" t="s">
        <v>262</v>
      </c>
      <c r="N580" s="48"/>
    </row>
    <row r="581" spans="2:14" ht="56.25" x14ac:dyDescent="0.3">
      <c r="B581" s="102" t="s">
        <v>1112</v>
      </c>
      <c r="C581" s="92" t="s">
        <v>1166</v>
      </c>
      <c r="D581" s="30" t="s">
        <v>13</v>
      </c>
      <c r="E581" s="63" t="s">
        <v>1169</v>
      </c>
      <c r="F581" s="64">
        <v>1336490</v>
      </c>
      <c r="G581" s="64">
        <v>1336490</v>
      </c>
      <c r="H581" s="64"/>
      <c r="I581" s="64"/>
      <c r="J581" s="63" t="s">
        <v>1170</v>
      </c>
      <c r="K581" s="65">
        <v>2017</v>
      </c>
      <c r="L581" s="63" t="s">
        <v>1171</v>
      </c>
      <c r="M581" s="56" t="s">
        <v>262</v>
      </c>
      <c r="N581" s="48"/>
    </row>
    <row r="582" spans="2:14" ht="56.25" x14ac:dyDescent="0.3">
      <c r="B582" s="102" t="s">
        <v>1112</v>
      </c>
      <c r="C582" s="92" t="s">
        <v>1166</v>
      </c>
      <c r="D582" s="30" t="s">
        <v>13</v>
      </c>
      <c r="E582" s="63" t="s">
        <v>1172</v>
      </c>
      <c r="F582" s="64">
        <v>1424010</v>
      </c>
      <c r="G582" s="64">
        <v>1424010</v>
      </c>
      <c r="H582" s="64"/>
      <c r="I582" s="64"/>
      <c r="J582" s="63" t="s">
        <v>1173</v>
      </c>
      <c r="K582" s="65">
        <v>2021</v>
      </c>
      <c r="L582" s="63" t="s">
        <v>44</v>
      </c>
      <c r="M582" s="56" t="s">
        <v>262</v>
      </c>
      <c r="N582" s="48"/>
    </row>
    <row r="583" spans="2:14" ht="37.5" x14ac:dyDescent="0.3">
      <c r="B583" s="102" t="s">
        <v>1112</v>
      </c>
      <c r="C583" s="92" t="s">
        <v>1166</v>
      </c>
      <c r="D583" s="30" t="s">
        <v>13</v>
      </c>
      <c r="E583" s="55" t="s">
        <v>1174</v>
      </c>
      <c r="F583" s="56">
        <v>3000000</v>
      </c>
      <c r="G583" s="56">
        <v>3000000</v>
      </c>
      <c r="H583" s="56"/>
      <c r="I583" s="56"/>
      <c r="J583" s="55" t="s">
        <v>1175</v>
      </c>
      <c r="K583" s="26">
        <v>2021</v>
      </c>
      <c r="L583" s="55" t="s">
        <v>174</v>
      </c>
      <c r="M583" s="56" t="s">
        <v>262</v>
      </c>
      <c r="N583" s="48"/>
    </row>
    <row r="584" spans="2:14" ht="37.5" x14ac:dyDescent="0.3">
      <c r="B584" s="102" t="s">
        <v>1112</v>
      </c>
      <c r="C584" s="99" t="s">
        <v>1176</v>
      </c>
      <c r="D584" s="30" t="s">
        <v>13</v>
      </c>
      <c r="E584" s="70"/>
      <c r="F584" s="70"/>
      <c r="G584" s="70"/>
      <c r="H584" s="70"/>
      <c r="I584" s="70"/>
      <c r="J584" s="70"/>
      <c r="K584" s="70"/>
      <c r="L584" s="70"/>
      <c r="M584" s="56" t="s">
        <v>262</v>
      </c>
      <c r="N584" s="48"/>
    </row>
    <row r="585" spans="2:14" x14ac:dyDescent="0.3">
      <c r="B585" s="102" t="s">
        <v>1112</v>
      </c>
      <c r="C585" s="102"/>
      <c r="D585" s="30" t="s">
        <v>13</v>
      </c>
      <c r="E585" s="70"/>
      <c r="F585" s="70"/>
      <c r="G585" s="70"/>
      <c r="H585" s="70"/>
      <c r="I585" s="70"/>
      <c r="J585" s="70"/>
      <c r="K585" s="70"/>
      <c r="L585" s="70"/>
      <c r="M585" s="56" t="s">
        <v>262</v>
      </c>
      <c r="N585" s="48"/>
    </row>
    <row r="586" spans="2:14" x14ac:dyDescent="0.3">
      <c r="B586" s="102" t="s">
        <v>1112</v>
      </c>
      <c r="C586" s="102"/>
      <c r="D586" s="30" t="s">
        <v>13</v>
      </c>
      <c r="E586" s="55"/>
      <c r="F586" s="56"/>
      <c r="G586" s="56"/>
      <c r="H586" s="56"/>
      <c r="I586" s="56"/>
      <c r="J586" s="55"/>
      <c r="K586" s="26"/>
      <c r="L586" s="55"/>
      <c r="M586" s="56" t="s">
        <v>262</v>
      </c>
      <c r="N586" s="48"/>
    </row>
    <row r="587" spans="2:14" ht="112.5" x14ac:dyDescent="0.3">
      <c r="B587" s="90" t="s">
        <v>1112</v>
      </c>
      <c r="C587" s="88" t="s">
        <v>1177</v>
      </c>
      <c r="D587" s="30" t="s">
        <v>13</v>
      </c>
      <c r="E587" s="55" t="s">
        <v>1178</v>
      </c>
      <c r="F587" s="56">
        <v>15000</v>
      </c>
      <c r="G587" s="56">
        <v>15000</v>
      </c>
      <c r="H587" s="56"/>
      <c r="I587" s="56"/>
      <c r="J587" s="55" t="s">
        <v>1179</v>
      </c>
      <c r="K587" s="26">
        <v>2016</v>
      </c>
      <c r="L587" s="55" t="s">
        <v>44</v>
      </c>
      <c r="M587" s="56" t="s">
        <v>262</v>
      </c>
      <c r="N587" s="48"/>
    </row>
    <row r="588" spans="2:14" ht="112.5" x14ac:dyDescent="0.3">
      <c r="B588" s="90" t="s">
        <v>1112</v>
      </c>
      <c r="C588" s="88" t="s">
        <v>1177</v>
      </c>
      <c r="D588" s="30" t="s">
        <v>13</v>
      </c>
      <c r="E588" s="55" t="s">
        <v>1180</v>
      </c>
      <c r="F588" s="56">
        <v>1000000</v>
      </c>
      <c r="G588" s="56">
        <v>1000000</v>
      </c>
      <c r="H588" s="56"/>
      <c r="I588" s="56"/>
      <c r="J588" s="55" t="s">
        <v>1181</v>
      </c>
      <c r="K588" s="26">
        <v>2019</v>
      </c>
      <c r="L588" s="55" t="s">
        <v>44</v>
      </c>
      <c r="M588" s="56" t="s">
        <v>262</v>
      </c>
      <c r="N588" s="48"/>
    </row>
    <row r="589" spans="2:14" ht="112.5" x14ac:dyDescent="0.3">
      <c r="B589" s="90" t="s">
        <v>1112</v>
      </c>
      <c r="C589" s="88" t="s">
        <v>1177</v>
      </c>
      <c r="D589" s="30" t="s">
        <v>13</v>
      </c>
      <c r="E589" s="55" t="s">
        <v>1182</v>
      </c>
      <c r="F589" s="56">
        <v>300000</v>
      </c>
      <c r="G589" s="56">
        <v>300000</v>
      </c>
      <c r="H589" s="56"/>
      <c r="I589" s="56"/>
      <c r="J589" s="55" t="s">
        <v>1183</v>
      </c>
      <c r="K589" s="26">
        <v>2019</v>
      </c>
      <c r="L589" s="55" t="s">
        <v>60</v>
      </c>
      <c r="M589" s="56" t="s">
        <v>262</v>
      </c>
      <c r="N589" s="48"/>
    </row>
    <row r="590" spans="2:14" ht="112.5" x14ac:dyDescent="0.3">
      <c r="B590" s="90" t="s">
        <v>1112</v>
      </c>
      <c r="C590" s="88" t="s">
        <v>1177</v>
      </c>
      <c r="D590" s="30" t="s">
        <v>13</v>
      </c>
      <c r="E590" s="55" t="s">
        <v>1184</v>
      </c>
      <c r="F590" s="56">
        <v>185035</v>
      </c>
      <c r="G590" s="26"/>
      <c r="H590" s="56">
        <v>185035</v>
      </c>
      <c r="I590" s="56"/>
      <c r="J590" s="55" t="s">
        <v>1185</v>
      </c>
      <c r="K590" s="26">
        <v>2017</v>
      </c>
      <c r="L590" s="55" t="s">
        <v>44</v>
      </c>
      <c r="M590" s="56" t="s">
        <v>262</v>
      </c>
      <c r="N590" s="48"/>
    </row>
    <row r="591" spans="2:14" ht="37.5" x14ac:dyDescent="0.3">
      <c r="B591" s="90" t="s">
        <v>1112</v>
      </c>
      <c r="C591" s="100" t="s">
        <v>1186</v>
      </c>
      <c r="D591" s="30" t="s">
        <v>13</v>
      </c>
      <c r="E591" s="23" t="s">
        <v>1187</v>
      </c>
      <c r="F591" s="66">
        <v>3000000</v>
      </c>
      <c r="G591" s="66">
        <v>3000000</v>
      </c>
      <c r="H591" s="66"/>
      <c r="I591" s="66"/>
      <c r="J591" s="23" t="s">
        <v>1188</v>
      </c>
      <c r="K591" s="24">
        <v>2016</v>
      </c>
      <c r="L591" s="23" t="s">
        <v>44</v>
      </c>
      <c r="M591" s="56" t="s">
        <v>262</v>
      </c>
      <c r="N591" s="48"/>
    </row>
    <row r="592" spans="2:14" ht="131.25" x14ac:dyDescent="0.3">
      <c r="B592" s="90" t="s">
        <v>1112</v>
      </c>
      <c r="C592" s="100" t="s">
        <v>1186</v>
      </c>
      <c r="D592" s="30" t="s">
        <v>13</v>
      </c>
      <c r="E592" s="23" t="s">
        <v>1189</v>
      </c>
      <c r="F592" s="66">
        <v>1000000</v>
      </c>
      <c r="G592" s="66">
        <v>1000000</v>
      </c>
      <c r="H592" s="66"/>
      <c r="I592" s="66"/>
      <c r="J592" s="23" t="s">
        <v>1190</v>
      </c>
      <c r="K592" s="24">
        <v>2016</v>
      </c>
      <c r="L592" s="23" t="s">
        <v>224</v>
      </c>
      <c r="M592" s="56" t="s">
        <v>262</v>
      </c>
      <c r="N592" s="48"/>
    </row>
    <row r="593" spans="2:14" ht="93.75" x14ac:dyDescent="0.3">
      <c r="B593" s="90" t="s">
        <v>1112</v>
      </c>
      <c r="C593" s="100" t="s">
        <v>1186</v>
      </c>
      <c r="D593" s="30" t="s">
        <v>13</v>
      </c>
      <c r="E593" s="23" t="s">
        <v>1191</v>
      </c>
      <c r="F593" s="66">
        <v>150000</v>
      </c>
      <c r="G593" s="66">
        <v>50000</v>
      </c>
      <c r="H593" s="66">
        <v>50000</v>
      </c>
      <c r="I593" s="66">
        <v>50000</v>
      </c>
      <c r="J593" s="23" t="s">
        <v>1192</v>
      </c>
      <c r="K593" s="24">
        <v>2021</v>
      </c>
      <c r="L593" s="23" t="s">
        <v>630</v>
      </c>
      <c r="M593" s="56" t="s">
        <v>262</v>
      </c>
      <c r="N593" s="48"/>
    </row>
    <row r="594" spans="2:14" x14ac:dyDescent="0.3">
      <c r="B594" s="90" t="s">
        <v>1112</v>
      </c>
      <c r="C594" s="100" t="s">
        <v>1186</v>
      </c>
      <c r="D594" s="30" t="s">
        <v>13</v>
      </c>
      <c r="E594" s="55"/>
      <c r="F594" s="56"/>
      <c r="G594" s="56"/>
      <c r="H594" s="56"/>
      <c r="I594" s="56"/>
      <c r="J594" s="55"/>
      <c r="K594" s="26"/>
      <c r="L594" s="56"/>
      <c r="M594" s="56" t="s">
        <v>262</v>
      </c>
      <c r="N594" s="48"/>
    </row>
    <row r="595" spans="2:14" ht="56.25" x14ac:dyDescent="0.3">
      <c r="B595" s="90" t="s">
        <v>1112</v>
      </c>
      <c r="C595" s="100" t="s">
        <v>1186</v>
      </c>
      <c r="D595" s="30" t="s">
        <v>13</v>
      </c>
      <c r="E595" s="63" t="s">
        <v>1193</v>
      </c>
      <c r="F595" s="64">
        <v>10000</v>
      </c>
      <c r="G595" s="64">
        <v>10000</v>
      </c>
      <c r="H595" s="64"/>
      <c r="I595" s="64"/>
      <c r="J595" s="63" t="s">
        <v>1194</v>
      </c>
      <c r="K595" s="65">
        <v>2021</v>
      </c>
      <c r="L595" s="63" t="s">
        <v>44</v>
      </c>
      <c r="M595" s="56" t="s">
        <v>262</v>
      </c>
      <c r="N595" s="48"/>
    </row>
    <row r="596" spans="2:14" ht="93.75" x14ac:dyDescent="0.3">
      <c r="B596" s="90" t="s">
        <v>1112</v>
      </c>
      <c r="C596" s="100" t="s">
        <v>1186</v>
      </c>
      <c r="D596" s="30" t="s">
        <v>13</v>
      </c>
      <c r="E596" s="55" t="s">
        <v>1195</v>
      </c>
      <c r="F596" s="56">
        <v>100000</v>
      </c>
      <c r="G596" s="56">
        <v>100000</v>
      </c>
      <c r="H596" s="56"/>
      <c r="I596" s="56"/>
      <c r="J596" s="55" t="s">
        <v>1196</v>
      </c>
      <c r="K596" s="26">
        <v>2016</v>
      </c>
      <c r="L596" s="55" t="s">
        <v>154</v>
      </c>
      <c r="M596" s="56" t="s">
        <v>262</v>
      </c>
      <c r="N596" s="48"/>
    </row>
    <row r="597" spans="2:14" ht="187.5" x14ac:dyDescent="0.3">
      <c r="B597" s="90" t="s">
        <v>1112</v>
      </c>
      <c r="C597" s="100" t="s">
        <v>1186</v>
      </c>
      <c r="D597" s="30" t="s">
        <v>13</v>
      </c>
      <c r="E597" s="55" t="s">
        <v>1197</v>
      </c>
      <c r="F597" s="56">
        <v>800000</v>
      </c>
      <c r="G597" s="56">
        <v>800000</v>
      </c>
      <c r="H597" s="56"/>
      <c r="I597" s="56"/>
      <c r="J597" s="55" t="s">
        <v>1198</v>
      </c>
      <c r="K597" s="26">
        <v>2019</v>
      </c>
      <c r="L597" s="55" t="s">
        <v>1199</v>
      </c>
      <c r="M597" s="56" t="s">
        <v>262</v>
      </c>
      <c r="N597" s="48"/>
    </row>
    <row r="598" spans="2:14" ht="131.25" x14ac:dyDescent="0.3">
      <c r="B598" s="90" t="s">
        <v>1112</v>
      </c>
      <c r="C598" s="100" t="s">
        <v>1186</v>
      </c>
      <c r="D598" s="30" t="s">
        <v>13</v>
      </c>
      <c r="E598" s="55" t="s">
        <v>1200</v>
      </c>
      <c r="F598" s="56">
        <v>65000</v>
      </c>
      <c r="G598" s="56">
        <v>65000</v>
      </c>
      <c r="H598" s="26"/>
      <c r="I598" s="26"/>
      <c r="J598" s="55" t="s">
        <v>1201</v>
      </c>
      <c r="K598" s="26">
        <v>2017</v>
      </c>
      <c r="L598" s="55" t="s">
        <v>154</v>
      </c>
      <c r="M598" s="56" t="s">
        <v>262</v>
      </c>
      <c r="N598" s="48"/>
    </row>
    <row r="599" spans="2:14" ht="37.5" x14ac:dyDescent="0.3">
      <c r="B599" s="90" t="s">
        <v>1112</v>
      </c>
      <c r="C599" s="100" t="s">
        <v>1186</v>
      </c>
      <c r="D599" s="30" t="s">
        <v>13</v>
      </c>
      <c r="E599" s="55" t="s">
        <v>1202</v>
      </c>
      <c r="F599" s="56">
        <v>120000</v>
      </c>
      <c r="G599" s="56">
        <v>120000</v>
      </c>
      <c r="H599" s="56"/>
      <c r="I599" s="56"/>
      <c r="J599" s="55" t="s">
        <v>1203</v>
      </c>
      <c r="K599" s="26">
        <v>2018</v>
      </c>
      <c r="L599" s="55" t="s">
        <v>154</v>
      </c>
      <c r="M599" s="56" t="s">
        <v>262</v>
      </c>
      <c r="N599" s="48"/>
    </row>
    <row r="600" spans="2:14" ht="93.75" x14ac:dyDescent="0.3">
      <c r="B600" s="90" t="s">
        <v>1112</v>
      </c>
      <c r="C600" s="100" t="s">
        <v>1186</v>
      </c>
      <c r="D600" s="30" t="s">
        <v>13</v>
      </c>
      <c r="E600" s="55" t="s">
        <v>1204</v>
      </c>
      <c r="F600" s="56">
        <v>250000</v>
      </c>
      <c r="G600" s="56">
        <v>250000</v>
      </c>
      <c r="H600" s="56"/>
      <c r="I600" s="56"/>
      <c r="J600" s="55" t="s">
        <v>1205</v>
      </c>
      <c r="K600" s="26">
        <v>2018</v>
      </c>
      <c r="L600" s="55" t="s">
        <v>154</v>
      </c>
      <c r="M600" s="56" t="s">
        <v>262</v>
      </c>
      <c r="N600" s="48"/>
    </row>
    <row r="601" spans="2:14" ht="75" x14ac:dyDescent="0.3">
      <c r="B601" s="90" t="s">
        <v>1112</v>
      </c>
      <c r="C601" s="100" t="s">
        <v>1186</v>
      </c>
      <c r="D601" s="30" t="s">
        <v>13</v>
      </c>
      <c r="E601" s="55" t="s">
        <v>1206</v>
      </c>
      <c r="F601" s="56">
        <v>150000</v>
      </c>
      <c r="G601" s="56">
        <v>150000</v>
      </c>
      <c r="H601" s="56"/>
      <c r="I601" s="56"/>
      <c r="J601" s="55" t="s">
        <v>1207</v>
      </c>
      <c r="K601" s="26">
        <v>2018</v>
      </c>
      <c r="L601" s="55" t="s">
        <v>154</v>
      </c>
      <c r="M601" s="56" t="s">
        <v>262</v>
      </c>
      <c r="N601" s="48"/>
    </row>
    <row r="602" spans="2:14" ht="93.75" x14ac:dyDescent="0.3">
      <c r="B602" s="90" t="s">
        <v>1112</v>
      </c>
      <c r="C602" s="100" t="s">
        <v>1186</v>
      </c>
      <c r="D602" s="30" t="s">
        <v>13</v>
      </c>
      <c r="E602" s="55" t="s">
        <v>1208</v>
      </c>
      <c r="F602" s="56">
        <v>150000</v>
      </c>
      <c r="G602" s="56">
        <v>150000</v>
      </c>
      <c r="H602" s="56"/>
      <c r="I602" s="56"/>
      <c r="J602" s="55" t="s">
        <v>1209</v>
      </c>
      <c r="K602" s="26">
        <v>2019</v>
      </c>
      <c r="L602" s="55" t="s">
        <v>154</v>
      </c>
      <c r="M602" s="56" t="s">
        <v>262</v>
      </c>
      <c r="N602" s="48"/>
    </row>
    <row r="603" spans="2:14" ht="93.75" x14ac:dyDescent="0.3">
      <c r="B603" s="90" t="s">
        <v>1112</v>
      </c>
      <c r="C603" s="100" t="s">
        <v>1186</v>
      </c>
      <c r="D603" s="30" t="s">
        <v>13</v>
      </c>
      <c r="E603" s="55" t="s">
        <v>1210</v>
      </c>
      <c r="F603" s="56">
        <v>150000</v>
      </c>
      <c r="G603" s="56">
        <v>150000</v>
      </c>
      <c r="H603" s="56"/>
      <c r="I603" s="56"/>
      <c r="J603" s="55" t="s">
        <v>1211</v>
      </c>
      <c r="K603" s="26">
        <v>2019</v>
      </c>
      <c r="L603" s="55" t="s">
        <v>154</v>
      </c>
      <c r="M603" s="56" t="s">
        <v>262</v>
      </c>
      <c r="N603" s="48"/>
    </row>
    <row r="604" spans="2:14" ht="112.5" x14ac:dyDescent="0.3">
      <c r="B604" s="90" t="s">
        <v>1112</v>
      </c>
      <c r="C604" s="100" t="s">
        <v>1186</v>
      </c>
      <c r="D604" s="30" t="s">
        <v>13</v>
      </c>
      <c r="E604" s="55" t="s">
        <v>1212</v>
      </c>
      <c r="F604" s="56">
        <v>300000</v>
      </c>
      <c r="G604" s="56">
        <v>300000</v>
      </c>
      <c r="H604" s="56"/>
      <c r="I604" s="56"/>
      <c r="J604" s="55" t="s">
        <v>1213</v>
      </c>
      <c r="K604" s="26">
        <v>2019</v>
      </c>
      <c r="L604" s="55" t="s">
        <v>154</v>
      </c>
      <c r="M604" s="56" t="s">
        <v>262</v>
      </c>
      <c r="N604" s="48"/>
    </row>
    <row r="605" spans="2:14" ht="37.5" x14ac:dyDescent="0.3">
      <c r="B605" s="90" t="s">
        <v>1112</v>
      </c>
      <c r="C605" s="100" t="s">
        <v>1186</v>
      </c>
      <c r="D605" s="30" t="s">
        <v>13</v>
      </c>
      <c r="E605" s="55" t="s">
        <v>1214</v>
      </c>
      <c r="F605" s="56">
        <v>1000000</v>
      </c>
      <c r="G605" s="56">
        <v>70000</v>
      </c>
      <c r="H605" s="56">
        <v>300000</v>
      </c>
      <c r="I605" s="56">
        <v>630000</v>
      </c>
      <c r="J605" s="55" t="s">
        <v>1215</v>
      </c>
      <c r="K605" s="26">
        <v>2019</v>
      </c>
      <c r="L605" s="55" t="s">
        <v>154</v>
      </c>
      <c r="M605" s="56" t="s">
        <v>262</v>
      </c>
      <c r="N605" s="48"/>
    </row>
    <row r="606" spans="2:14" ht="168.75" x14ac:dyDescent="0.3">
      <c r="B606" s="90" t="s">
        <v>1112</v>
      </c>
      <c r="C606" s="100" t="s">
        <v>1186</v>
      </c>
      <c r="D606" s="30" t="s">
        <v>13</v>
      </c>
      <c r="E606" s="55" t="s">
        <v>1216</v>
      </c>
      <c r="F606" s="56">
        <v>1000000</v>
      </c>
      <c r="G606" s="56">
        <v>150000</v>
      </c>
      <c r="H606" s="56">
        <v>850000</v>
      </c>
      <c r="I606" s="56"/>
      <c r="J606" s="55" t="s">
        <v>1217</v>
      </c>
      <c r="K606" s="26">
        <v>2023</v>
      </c>
      <c r="L606" s="55" t="s">
        <v>1218</v>
      </c>
      <c r="M606" s="56" t="s">
        <v>262</v>
      </c>
      <c r="N606" s="48"/>
    </row>
    <row r="607" spans="2:14" x14ac:dyDescent="0.3">
      <c r="B607" s="90" t="s">
        <v>1112</v>
      </c>
      <c r="C607" s="100" t="s">
        <v>1186</v>
      </c>
      <c r="D607" s="30" t="s">
        <v>13</v>
      </c>
      <c r="E607" s="55" t="s">
        <v>1219</v>
      </c>
      <c r="F607" s="56">
        <v>1000000</v>
      </c>
      <c r="G607" s="56">
        <v>150000</v>
      </c>
      <c r="H607" s="56"/>
      <c r="I607" s="56">
        <v>89000</v>
      </c>
      <c r="J607" s="55" t="s">
        <v>1220</v>
      </c>
      <c r="K607" s="26">
        <v>2019</v>
      </c>
      <c r="L607" s="55" t="s">
        <v>154</v>
      </c>
      <c r="M607" s="56" t="s">
        <v>262</v>
      </c>
      <c r="N607" s="48"/>
    </row>
    <row r="608" spans="2:14" ht="37.5" x14ac:dyDescent="0.3">
      <c r="B608" s="90" t="s">
        <v>1112</v>
      </c>
      <c r="C608" s="100" t="s">
        <v>1186</v>
      </c>
      <c r="D608" s="30" t="s">
        <v>13</v>
      </c>
      <c r="E608" s="55" t="s">
        <v>1221</v>
      </c>
      <c r="F608" s="56">
        <v>60000</v>
      </c>
      <c r="G608" s="56">
        <v>60000</v>
      </c>
      <c r="H608" s="56"/>
      <c r="I608" s="56"/>
      <c r="J608" s="55" t="s">
        <v>1222</v>
      </c>
      <c r="K608" s="26">
        <v>2020</v>
      </c>
      <c r="L608" s="55" t="s">
        <v>154</v>
      </c>
      <c r="M608" s="56" t="s">
        <v>262</v>
      </c>
      <c r="N608" s="48"/>
    </row>
    <row r="609" spans="2:14" ht="37.5" x14ac:dyDescent="0.3">
      <c r="B609" s="90" t="s">
        <v>1112</v>
      </c>
      <c r="C609" s="100" t="s">
        <v>1186</v>
      </c>
      <c r="D609" s="30" t="s">
        <v>13</v>
      </c>
      <c r="E609" s="55" t="s">
        <v>1223</v>
      </c>
      <c r="F609" s="56">
        <v>400000</v>
      </c>
      <c r="G609" s="56">
        <v>400000</v>
      </c>
      <c r="H609" s="56"/>
      <c r="I609" s="56"/>
      <c r="J609" s="55" t="s">
        <v>1224</v>
      </c>
      <c r="K609" s="26">
        <v>2020</v>
      </c>
      <c r="L609" s="55" t="s">
        <v>154</v>
      </c>
      <c r="M609" s="56" t="s">
        <v>262</v>
      </c>
      <c r="N609" s="48"/>
    </row>
    <row r="610" spans="2:14" ht="75" x14ac:dyDescent="0.3">
      <c r="B610" s="90" t="s">
        <v>1112</v>
      </c>
      <c r="C610" s="100" t="s">
        <v>1186</v>
      </c>
      <c r="D610" s="30" t="s">
        <v>13</v>
      </c>
      <c r="E610" s="55" t="s">
        <v>1225</v>
      </c>
      <c r="F610" s="56">
        <v>200000</v>
      </c>
      <c r="G610" s="56">
        <v>40000</v>
      </c>
      <c r="H610" s="56"/>
      <c r="I610" s="56">
        <v>160000</v>
      </c>
      <c r="J610" s="55" t="s">
        <v>1226</v>
      </c>
      <c r="K610" s="42">
        <v>2020</v>
      </c>
      <c r="L610" s="55" t="s">
        <v>154</v>
      </c>
      <c r="M610" s="56" t="s">
        <v>262</v>
      </c>
      <c r="N610" s="48"/>
    </row>
    <row r="611" spans="2:14" ht="93.75" x14ac:dyDescent="0.3">
      <c r="B611" s="90" t="s">
        <v>1112</v>
      </c>
      <c r="C611" s="100" t="s">
        <v>1186</v>
      </c>
      <c r="D611" s="30" t="s">
        <v>13</v>
      </c>
      <c r="E611" s="55" t="s">
        <v>1227</v>
      </c>
      <c r="F611" s="56">
        <v>50000</v>
      </c>
      <c r="G611" s="56">
        <v>10000</v>
      </c>
      <c r="H611" s="56"/>
      <c r="I611" s="56">
        <v>40000</v>
      </c>
      <c r="J611" s="55" t="s">
        <v>1228</v>
      </c>
      <c r="K611" s="42">
        <v>2020</v>
      </c>
      <c r="L611" s="55" t="s">
        <v>154</v>
      </c>
      <c r="M611" s="56" t="s">
        <v>262</v>
      </c>
      <c r="N611" s="48"/>
    </row>
    <row r="612" spans="2:14" ht="37.5" x14ac:dyDescent="0.3">
      <c r="B612" s="90" t="s">
        <v>1112</v>
      </c>
      <c r="C612" s="100" t="s">
        <v>1186</v>
      </c>
      <c r="D612" s="30" t="s">
        <v>13</v>
      </c>
      <c r="E612" s="55" t="s">
        <v>1229</v>
      </c>
      <c r="F612" s="56">
        <v>25000</v>
      </c>
      <c r="G612" s="56">
        <v>25000</v>
      </c>
      <c r="H612" s="56"/>
      <c r="I612" s="56"/>
      <c r="J612" s="55" t="s">
        <v>1230</v>
      </c>
      <c r="K612" s="42">
        <v>2021</v>
      </c>
      <c r="L612" s="55" t="s">
        <v>154</v>
      </c>
      <c r="M612" s="56" t="s">
        <v>262</v>
      </c>
      <c r="N612" s="48"/>
    </row>
    <row r="613" spans="2:14" ht="93.75" x14ac:dyDescent="0.3">
      <c r="B613" s="90" t="s">
        <v>1112</v>
      </c>
      <c r="C613" s="100" t="s">
        <v>1186</v>
      </c>
      <c r="D613" s="30" t="s">
        <v>13</v>
      </c>
      <c r="E613" s="55" t="s">
        <v>1231</v>
      </c>
      <c r="F613" s="56">
        <v>12500</v>
      </c>
      <c r="G613" s="56">
        <v>12500</v>
      </c>
      <c r="H613" s="56"/>
      <c r="I613" s="56"/>
      <c r="J613" s="55" t="s">
        <v>1232</v>
      </c>
      <c r="K613" s="42">
        <v>2021</v>
      </c>
      <c r="L613" s="55" t="s">
        <v>154</v>
      </c>
      <c r="M613" s="56" t="s">
        <v>262</v>
      </c>
      <c r="N613" s="48"/>
    </row>
    <row r="614" spans="2:14" ht="37.5" x14ac:dyDescent="0.3">
      <c r="B614" s="90" t="s">
        <v>1112</v>
      </c>
      <c r="C614" s="100" t="s">
        <v>1186</v>
      </c>
      <c r="D614" s="30" t="s">
        <v>13</v>
      </c>
      <c r="E614" s="55" t="s">
        <v>1233</v>
      </c>
      <c r="F614" s="56">
        <v>5000</v>
      </c>
      <c r="G614" s="56"/>
      <c r="H614" s="56">
        <v>5000</v>
      </c>
      <c r="I614" s="56"/>
      <c r="J614" s="55" t="s">
        <v>1234</v>
      </c>
      <c r="K614" s="42">
        <v>2020</v>
      </c>
      <c r="L614" s="55" t="s">
        <v>44</v>
      </c>
      <c r="M614" s="56" t="s">
        <v>262</v>
      </c>
      <c r="N614" s="48"/>
    </row>
    <row r="615" spans="2:14" ht="37.5" x14ac:dyDescent="0.3">
      <c r="B615" s="90" t="s">
        <v>1112</v>
      </c>
      <c r="C615" s="100" t="s">
        <v>1186</v>
      </c>
      <c r="D615" s="30" t="s">
        <v>13</v>
      </c>
      <c r="E615" s="55" t="s">
        <v>1235</v>
      </c>
      <c r="F615" s="56">
        <v>22000</v>
      </c>
      <c r="G615" s="56">
        <v>8800</v>
      </c>
      <c r="H615" s="56">
        <v>13200</v>
      </c>
      <c r="I615" s="56"/>
      <c r="J615" s="55" t="s">
        <v>1236</v>
      </c>
      <c r="K615" s="26">
        <v>2017</v>
      </c>
      <c r="L615" s="55" t="s">
        <v>1237</v>
      </c>
      <c r="M615" s="56" t="s">
        <v>262</v>
      </c>
      <c r="N615" s="48"/>
    </row>
    <row r="616" spans="2:14" ht="56.25" x14ac:dyDescent="0.3">
      <c r="B616" s="90" t="s">
        <v>1112</v>
      </c>
      <c r="C616" s="100" t="s">
        <v>1186</v>
      </c>
      <c r="D616" s="30" t="s">
        <v>13</v>
      </c>
      <c r="E616" s="55" t="s">
        <v>1238</v>
      </c>
      <c r="F616" s="64">
        <v>5000</v>
      </c>
      <c r="G616" s="64">
        <v>5000</v>
      </c>
      <c r="H616" s="64"/>
      <c r="I616" s="65"/>
      <c r="J616" s="55" t="s">
        <v>1239</v>
      </c>
      <c r="K616" s="26">
        <v>2021</v>
      </c>
      <c r="L616" s="55" t="s">
        <v>224</v>
      </c>
      <c r="M616" s="56" t="s">
        <v>262</v>
      </c>
      <c r="N616" s="48"/>
    </row>
    <row r="617" spans="2:14" ht="37.5" x14ac:dyDescent="0.3">
      <c r="B617" s="90" t="s">
        <v>1112</v>
      </c>
      <c r="C617" s="100" t="s">
        <v>1186</v>
      </c>
      <c r="D617" s="30" t="s">
        <v>13</v>
      </c>
      <c r="E617" s="55" t="s">
        <v>1240</v>
      </c>
      <c r="F617" s="56">
        <v>1000</v>
      </c>
      <c r="G617" s="56">
        <v>1000</v>
      </c>
      <c r="H617" s="56"/>
      <c r="I617" s="56"/>
      <c r="J617" s="55" t="s">
        <v>1241</v>
      </c>
      <c r="K617" s="26">
        <v>2019</v>
      </c>
      <c r="L617" s="55" t="s">
        <v>174</v>
      </c>
      <c r="M617" s="56" t="s">
        <v>262</v>
      </c>
      <c r="N617" s="48"/>
    </row>
    <row r="618" spans="2:14" ht="37.5" x14ac:dyDescent="0.3">
      <c r="B618" s="90" t="s">
        <v>1112</v>
      </c>
      <c r="C618" s="100" t="s">
        <v>1186</v>
      </c>
      <c r="D618" s="30" t="s">
        <v>13</v>
      </c>
      <c r="E618" s="55" t="s">
        <v>1242</v>
      </c>
      <c r="F618" s="56">
        <v>4000</v>
      </c>
      <c r="G618" s="56">
        <v>4000</v>
      </c>
      <c r="H618" s="56"/>
      <c r="I618" s="56"/>
      <c r="J618" s="55" t="s">
        <v>1243</v>
      </c>
      <c r="K618" s="26">
        <v>2019</v>
      </c>
      <c r="L618" s="55" t="s">
        <v>174</v>
      </c>
      <c r="M618" s="56" t="s">
        <v>262</v>
      </c>
      <c r="N618" s="48"/>
    </row>
    <row r="619" spans="2:14" ht="56.25" x14ac:dyDescent="0.3">
      <c r="B619" s="90" t="s">
        <v>1112</v>
      </c>
      <c r="C619" s="100" t="s">
        <v>1186</v>
      </c>
      <c r="D619" s="30" t="s">
        <v>13</v>
      </c>
      <c r="E619" s="55" t="s">
        <v>1244</v>
      </c>
      <c r="F619" s="56">
        <v>20000</v>
      </c>
      <c r="G619" s="56">
        <v>3800</v>
      </c>
      <c r="H619" s="56">
        <v>16200</v>
      </c>
      <c r="I619" s="56"/>
      <c r="J619" s="55" t="s">
        <v>1245</v>
      </c>
      <c r="K619" s="26">
        <v>2020</v>
      </c>
      <c r="L619" s="55" t="s">
        <v>174</v>
      </c>
      <c r="M619" s="56" t="s">
        <v>262</v>
      </c>
      <c r="N619" s="48"/>
    </row>
    <row r="620" spans="2:14" ht="75" x14ac:dyDescent="0.3">
      <c r="B620" s="90" t="s">
        <v>1112</v>
      </c>
      <c r="C620" s="100" t="s">
        <v>1186</v>
      </c>
      <c r="D620" s="30" t="s">
        <v>13</v>
      </c>
      <c r="E620" s="55" t="s">
        <v>1246</v>
      </c>
      <c r="F620" s="56">
        <v>10000</v>
      </c>
      <c r="G620" s="56">
        <v>10000</v>
      </c>
      <c r="H620" s="56"/>
      <c r="I620" s="56"/>
      <c r="J620" s="55" t="s">
        <v>1247</v>
      </c>
      <c r="K620" s="26">
        <v>2021</v>
      </c>
      <c r="L620" s="55" t="s">
        <v>60</v>
      </c>
      <c r="M620" s="56" t="s">
        <v>262</v>
      </c>
      <c r="N620" s="48"/>
    </row>
    <row r="621" spans="2:14" ht="93.75" x14ac:dyDescent="0.3">
      <c r="B621" s="90" t="s">
        <v>1112</v>
      </c>
      <c r="C621" s="100" t="s">
        <v>1186</v>
      </c>
      <c r="D621" s="30" t="s">
        <v>13</v>
      </c>
      <c r="E621" s="55" t="s">
        <v>1248</v>
      </c>
      <c r="F621" s="56">
        <v>70000</v>
      </c>
      <c r="G621" s="56">
        <v>70000</v>
      </c>
      <c r="H621" s="56"/>
      <c r="I621" s="56"/>
      <c r="J621" s="55" t="s">
        <v>1249</v>
      </c>
      <c r="K621" s="26">
        <v>2020</v>
      </c>
      <c r="L621" s="55" t="s">
        <v>88</v>
      </c>
      <c r="M621" s="56" t="s">
        <v>262</v>
      </c>
      <c r="N621" s="48"/>
    </row>
    <row r="622" spans="2:14" ht="75" x14ac:dyDescent="0.3">
      <c r="B622" s="90" t="s">
        <v>1112</v>
      </c>
      <c r="C622" s="100" t="s">
        <v>1186</v>
      </c>
      <c r="D622" s="30" t="s">
        <v>13</v>
      </c>
      <c r="E622" s="55" t="s">
        <v>1250</v>
      </c>
      <c r="F622" s="56">
        <v>8000</v>
      </c>
      <c r="G622" s="56">
        <v>8000</v>
      </c>
      <c r="H622" s="56"/>
      <c r="I622" s="56">
        <v>7200</v>
      </c>
      <c r="J622" s="55" t="s">
        <v>1251</v>
      </c>
      <c r="K622" s="26">
        <v>2023</v>
      </c>
      <c r="L622" s="55" t="s">
        <v>88</v>
      </c>
      <c r="M622" s="56" t="s">
        <v>262</v>
      </c>
      <c r="N622" s="48"/>
    </row>
    <row r="623" spans="2:14" x14ac:dyDescent="0.3">
      <c r="B623" s="90" t="s">
        <v>1112</v>
      </c>
      <c r="C623" s="100" t="s">
        <v>1186</v>
      </c>
      <c r="D623" s="30" t="s">
        <v>13</v>
      </c>
      <c r="E623" s="55" t="s">
        <v>1252</v>
      </c>
      <c r="F623" s="56">
        <v>50000</v>
      </c>
      <c r="G623" s="56">
        <v>50000</v>
      </c>
      <c r="H623" s="56"/>
      <c r="I623" s="56"/>
      <c r="J623" s="55" t="s">
        <v>1253</v>
      </c>
      <c r="K623" s="26">
        <v>2023</v>
      </c>
      <c r="L623" s="55" t="s">
        <v>88</v>
      </c>
      <c r="M623" s="56" t="s">
        <v>262</v>
      </c>
      <c r="N623" s="48"/>
    </row>
    <row r="624" spans="2:14" ht="75" x14ac:dyDescent="0.3">
      <c r="B624" s="90" t="s">
        <v>1112</v>
      </c>
      <c r="C624" s="100" t="s">
        <v>1186</v>
      </c>
      <c r="D624" s="30" t="s">
        <v>13</v>
      </c>
      <c r="E624" s="55" t="s">
        <v>1254</v>
      </c>
      <c r="F624" s="56">
        <v>5000</v>
      </c>
      <c r="G624" s="56">
        <v>5000</v>
      </c>
      <c r="H624" s="56"/>
      <c r="I624" s="56"/>
      <c r="J624" s="55" t="s">
        <v>1255</v>
      </c>
      <c r="K624" s="26">
        <v>2021</v>
      </c>
      <c r="L624" s="55" t="s">
        <v>88</v>
      </c>
      <c r="M624" s="56" t="s">
        <v>262</v>
      </c>
      <c r="N624" s="48"/>
    </row>
    <row r="625" spans="2:14" ht="37.5" x14ac:dyDescent="0.3">
      <c r="B625" s="90" t="s">
        <v>1112</v>
      </c>
      <c r="C625" s="100" t="s">
        <v>1186</v>
      </c>
      <c r="D625" s="30" t="s">
        <v>13</v>
      </c>
      <c r="E625" s="55" t="s">
        <v>1256</v>
      </c>
      <c r="F625" s="56">
        <v>1600</v>
      </c>
      <c r="G625" s="56">
        <v>1600</v>
      </c>
      <c r="H625" s="56"/>
      <c r="I625" s="56"/>
      <c r="J625" s="55" t="s">
        <v>1257</v>
      </c>
      <c r="K625" s="26">
        <v>2021</v>
      </c>
      <c r="L625" s="55" t="s">
        <v>88</v>
      </c>
      <c r="M625" s="56" t="s">
        <v>262</v>
      </c>
      <c r="N625" s="48"/>
    </row>
    <row r="626" spans="2:14" ht="75" x14ac:dyDescent="0.3">
      <c r="B626" s="90" t="s">
        <v>1112</v>
      </c>
      <c r="C626" s="100" t="s">
        <v>1186</v>
      </c>
      <c r="D626" s="30" t="s">
        <v>13</v>
      </c>
      <c r="E626" s="55" t="s">
        <v>1258</v>
      </c>
      <c r="F626" s="56">
        <v>10000</v>
      </c>
      <c r="G626" s="56">
        <v>10000</v>
      </c>
      <c r="H626" s="56"/>
      <c r="I626" s="56"/>
      <c r="J626" s="55" t="s">
        <v>1259</v>
      </c>
      <c r="K626" s="26">
        <v>2021</v>
      </c>
      <c r="L626" s="55" t="s">
        <v>88</v>
      </c>
      <c r="M626" s="56" t="s">
        <v>262</v>
      </c>
      <c r="N626" s="48"/>
    </row>
    <row r="627" spans="2:14" ht="37.5" x14ac:dyDescent="0.3">
      <c r="B627" s="90" t="s">
        <v>1112</v>
      </c>
      <c r="C627" s="100" t="s">
        <v>1186</v>
      </c>
      <c r="D627" s="30" t="s">
        <v>13</v>
      </c>
      <c r="E627" s="55" t="s">
        <v>1260</v>
      </c>
      <c r="F627" s="56">
        <v>8000</v>
      </c>
      <c r="G627" s="56">
        <v>8000</v>
      </c>
      <c r="H627" s="56"/>
      <c r="I627" s="56"/>
      <c r="J627" s="55" t="s">
        <v>1261</v>
      </c>
      <c r="K627" s="26">
        <v>2023</v>
      </c>
      <c r="L627" s="55" t="s">
        <v>88</v>
      </c>
      <c r="M627" s="56" t="s">
        <v>262</v>
      </c>
      <c r="N627" s="48"/>
    </row>
    <row r="628" spans="2:14" ht="37.5" x14ac:dyDescent="0.3">
      <c r="B628" s="90" t="s">
        <v>1112</v>
      </c>
      <c r="C628" s="100" t="s">
        <v>1186</v>
      </c>
      <c r="D628" s="30" t="s">
        <v>13</v>
      </c>
      <c r="E628" s="55" t="s">
        <v>1262</v>
      </c>
      <c r="F628" s="56">
        <v>4000</v>
      </c>
      <c r="G628" s="56">
        <v>2000</v>
      </c>
      <c r="H628" s="56"/>
      <c r="I628" s="56"/>
      <c r="J628" s="55" t="s">
        <v>1263</v>
      </c>
      <c r="K628" s="26">
        <v>2019</v>
      </c>
      <c r="L628" s="55" t="s">
        <v>326</v>
      </c>
      <c r="M628" s="56" t="s">
        <v>262</v>
      </c>
      <c r="N628" s="48"/>
    </row>
    <row r="629" spans="2:14" ht="56.25" x14ac:dyDescent="0.3">
      <c r="B629" s="90" t="s">
        <v>1112</v>
      </c>
      <c r="C629" s="100" t="s">
        <v>1186</v>
      </c>
      <c r="D629" s="30" t="s">
        <v>13</v>
      </c>
      <c r="E629" s="55" t="s">
        <v>1264</v>
      </c>
      <c r="F629" s="56">
        <v>49000</v>
      </c>
      <c r="G629" s="56">
        <v>49000</v>
      </c>
      <c r="H629" s="56"/>
      <c r="I629" s="56"/>
      <c r="J629" s="55" t="s">
        <v>1265</v>
      </c>
      <c r="K629" s="26">
        <v>2019</v>
      </c>
      <c r="L629" s="55" t="s">
        <v>326</v>
      </c>
      <c r="M629" s="56" t="s">
        <v>262</v>
      </c>
      <c r="N629" s="48"/>
    </row>
    <row r="630" spans="2:14" ht="37.5" x14ac:dyDescent="0.3">
      <c r="B630" s="90" t="s">
        <v>1112</v>
      </c>
      <c r="C630" s="100" t="s">
        <v>1186</v>
      </c>
      <c r="D630" s="30" t="s">
        <v>13</v>
      </c>
      <c r="E630" s="55" t="s">
        <v>1266</v>
      </c>
      <c r="F630" s="56">
        <v>44000</v>
      </c>
      <c r="G630" s="56">
        <v>44000</v>
      </c>
      <c r="H630" s="56"/>
      <c r="I630" s="56"/>
      <c r="J630" s="55" t="s">
        <v>1267</v>
      </c>
      <c r="K630" s="26">
        <v>2020</v>
      </c>
      <c r="L630" s="55" t="s">
        <v>326</v>
      </c>
      <c r="M630" s="56" t="s">
        <v>262</v>
      </c>
      <c r="N630" s="48"/>
    </row>
    <row r="631" spans="2:14" ht="56.25" x14ac:dyDescent="0.3">
      <c r="B631" s="90" t="s">
        <v>1112</v>
      </c>
      <c r="C631" s="100" t="s">
        <v>1186</v>
      </c>
      <c r="D631" s="30" t="s">
        <v>13</v>
      </c>
      <c r="E631" s="55" t="s">
        <v>1268</v>
      </c>
      <c r="F631" s="56">
        <v>70000</v>
      </c>
      <c r="G631" s="56">
        <v>70000</v>
      </c>
      <c r="H631" s="56"/>
      <c r="I631" s="56"/>
      <c r="J631" s="55" t="s">
        <v>1269</v>
      </c>
      <c r="K631" s="26">
        <v>2021</v>
      </c>
      <c r="L631" s="55" t="s">
        <v>326</v>
      </c>
      <c r="M631" s="56" t="s">
        <v>262</v>
      </c>
      <c r="N631" s="48"/>
    </row>
    <row r="632" spans="2:14" ht="93.75" x14ac:dyDescent="0.3">
      <c r="B632" s="90" t="s">
        <v>1112</v>
      </c>
      <c r="C632" s="100" t="s">
        <v>1186</v>
      </c>
      <c r="D632" s="30" t="s">
        <v>13</v>
      </c>
      <c r="E632" s="55" t="s">
        <v>1270</v>
      </c>
      <c r="F632" s="56">
        <v>40000</v>
      </c>
      <c r="G632" s="56">
        <v>4000</v>
      </c>
      <c r="H632" s="56">
        <v>36000</v>
      </c>
      <c r="I632" s="56"/>
      <c r="J632" s="55" t="s">
        <v>1271</v>
      </c>
      <c r="K632" s="26">
        <v>2020</v>
      </c>
      <c r="L632" s="55" t="s">
        <v>337</v>
      </c>
      <c r="M632" s="56" t="s">
        <v>262</v>
      </c>
      <c r="N632" s="48"/>
    </row>
    <row r="633" spans="2:14" x14ac:dyDescent="0.3">
      <c r="B633" s="90" t="s">
        <v>1112</v>
      </c>
      <c r="C633" s="100" t="s">
        <v>1186</v>
      </c>
      <c r="D633" s="30" t="s">
        <v>13</v>
      </c>
      <c r="E633" s="55" t="s">
        <v>1272</v>
      </c>
      <c r="F633" s="56">
        <v>10000</v>
      </c>
      <c r="G633" s="56">
        <v>10000</v>
      </c>
      <c r="H633" s="56"/>
      <c r="I633" s="56"/>
      <c r="J633" s="55" t="s">
        <v>1273</v>
      </c>
      <c r="K633" s="26">
        <v>2019</v>
      </c>
      <c r="L633" s="55" t="s">
        <v>337</v>
      </c>
      <c r="M633" s="56" t="s">
        <v>262</v>
      </c>
      <c r="N633" s="48"/>
    </row>
    <row r="634" spans="2:14" ht="112.5" x14ac:dyDescent="0.3">
      <c r="B634" s="90" t="s">
        <v>1112</v>
      </c>
      <c r="C634" s="100" t="s">
        <v>1186</v>
      </c>
      <c r="D634" s="30" t="s">
        <v>13</v>
      </c>
      <c r="E634" s="55" t="s">
        <v>1274</v>
      </c>
      <c r="F634" s="56">
        <v>50000</v>
      </c>
      <c r="G634" s="56">
        <v>50000</v>
      </c>
      <c r="H634" s="56"/>
      <c r="I634" s="56"/>
      <c r="J634" s="55" t="s">
        <v>1275</v>
      </c>
      <c r="K634" s="26">
        <v>2019</v>
      </c>
      <c r="L634" s="55" t="s">
        <v>337</v>
      </c>
      <c r="M634" s="56" t="s">
        <v>262</v>
      </c>
      <c r="N634" s="48"/>
    </row>
    <row r="635" spans="2:14" ht="93.75" x14ac:dyDescent="0.3">
      <c r="B635" s="90" t="s">
        <v>1112</v>
      </c>
      <c r="C635" s="100" t="s">
        <v>1186</v>
      </c>
      <c r="D635" s="30" t="s">
        <v>13</v>
      </c>
      <c r="E635" s="55" t="s">
        <v>1276</v>
      </c>
      <c r="F635" s="56">
        <v>70000</v>
      </c>
      <c r="G635" s="56">
        <v>70000</v>
      </c>
      <c r="H635" s="56"/>
      <c r="I635" s="56"/>
      <c r="J635" s="55" t="s">
        <v>1277</v>
      </c>
      <c r="K635" s="26">
        <v>2019</v>
      </c>
      <c r="L635" s="55" t="s">
        <v>337</v>
      </c>
      <c r="M635" s="56" t="s">
        <v>262</v>
      </c>
      <c r="N635" s="48"/>
    </row>
    <row r="636" spans="2:14" ht="37.5" x14ac:dyDescent="0.3">
      <c r="B636" s="90" t="s">
        <v>1112</v>
      </c>
      <c r="C636" s="100" t="s">
        <v>1186</v>
      </c>
      <c r="D636" s="30" t="s">
        <v>13</v>
      </c>
      <c r="E636" s="55" t="s">
        <v>1278</v>
      </c>
      <c r="F636" s="56">
        <v>15000</v>
      </c>
      <c r="G636" s="56">
        <v>15000</v>
      </c>
      <c r="H636" s="56"/>
      <c r="I636" s="56"/>
      <c r="J636" s="55" t="s">
        <v>1279</v>
      </c>
      <c r="K636" s="26">
        <v>2019</v>
      </c>
      <c r="L636" s="55" t="s">
        <v>337</v>
      </c>
      <c r="M636" s="56" t="s">
        <v>262</v>
      </c>
      <c r="N636" s="48"/>
    </row>
    <row r="637" spans="2:14" ht="37.5" x14ac:dyDescent="0.3">
      <c r="B637" s="90" t="s">
        <v>1112</v>
      </c>
      <c r="C637" s="100" t="s">
        <v>1186</v>
      </c>
      <c r="D637" s="30" t="s">
        <v>13</v>
      </c>
      <c r="E637" s="55" t="s">
        <v>1280</v>
      </c>
      <c r="F637" s="56">
        <v>10000</v>
      </c>
      <c r="G637" s="56">
        <v>10000</v>
      </c>
      <c r="H637" s="56"/>
      <c r="I637" s="56"/>
      <c r="J637" s="55" t="s">
        <v>1281</v>
      </c>
      <c r="K637" s="26">
        <v>2019</v>
      </c>
      <c r="L637" s="55" t="s">
        <v>337</v>
      </c>
      <c r="M637" s="56" t="s">
        <v>262</v>
      </c>
      <c r="N637" s="48"/>
    </row>
    <row r="638" spans="2:14" ht="56.25" x14ac:dyDescent="0.3">
      <c r="B638" s="102" t="s">
        <v>1282</v>
      </c>
      <c r="C638" s="99" t="s">
        <v>1283</v>
      </c>
      <c r="D638" s="30" t="s">
        <v>13</v>
      </c>
      <c r="E638" s="55"/>
      <c r="F638" s="56"/>
      <c r="G638" s="56"/>
      <c r="H638" s="56"/>
      <c r="I638" s="56"/>
      <c r="J638" s="55"/>
      <c r="K638" s="26"/>
      <c r="L638" s="55"/>
      <c r="M638" s="56" t="s">
        <v>262</v>
      </c>
      <c r="N638" s="48"/>
    </row>
    <row r="639" spans="2:14" ht="93.75" x14ac:dyDescent="0.3">
      <c r="B639" s="102" t="s">
        <v>1282</v>
      </c>
      <c r="C639" s="92" t="s">
        <v>1284</v>
      </c>
      <c r="D639" s="30" t="s">
        <v>13</v>
      </c>
      <c r="E639" s="55" t="s">
        <v>1285</v>
      </c>
      <c r="F639" s="67">
        <v>862550.39</v>
      </c>
      <c r="G639" s="67">
        <v>97036.92037500006</v>
      </c>
      <c r="H639" s="67">
        <v>733167.83</v>
      </c>
      <c r="I639" s="67">
        <v>32345.639625</v>
      </c>
      <c r="J639" s="55" t="s">
        <v>1286</v>
      </c>
      <c r="K639" s="26">
        <v>2020</v>
      </c>
      <c r="L639" s="55" t="s">
        <v>44</v>
      </c>
      <c r="M639" s="56" t="s">
        <v>262</v>
      </c>
      <c r="N639" s="48"/>
    </row>
    <row r="640" spans="2:14" ht="150" x14ac:dyDescent="0.3">
      <c r="B640" s="102" t="s">
        <v>1282</v>
      </c>
      <c r="C640" s="92" t="s">
        <v>1284</v>
      </c>
      <c r="D640" s="30" t="s">
        <v>13</v>
      </c>
      <c r="E640" s="55" t="s">
        <v>1287</v>
      </c>
      <c r="F640" s="56">
        <v>1200000</v>
      </c>
      <c r="G640" s="56">
        <v>135000</v>
      </c>
      <c r="H640" s="56">
        <v>1020000</v>
      </c>
      <c r="I640" s="56">
        <v>45000</v>
      </c>
      <c r="J640" s="55" t="s">
        <v>1288</v>
      </c>
      <c r="K640" s="26">
        <v>2020</v>
      </c>
      <c r="L640" s="55" t="s">
        <v>44</v>
      </c>
      <c r="M640" s="56" t="s">
        <v>262</v>
      </c>
      <c r="N640" s="48"/>
    </row>
    <row r="641" spans="2:14" ht="168.75" x14ac:dyDescent="0.3">
      <c r="B641" s="102" t="s">
        <v>1282</v>
      </c>
      <c r="C641" s="92" t="s">
        <v>1284</v>
      </c>
      <c r="D641" s="30" t="s">
        <v>13</v>
      </c>
      <c r="E641" s="55" t="s">
        <v>1289</v>
      </c>
      <c r="F641" s="56">
        <v>700000</v>
      </c>
      <c r="G641" s="56">
        <v>128750</v>
      </c>
      <c r="H641" s="56">
        <v>547113</v>
      </c>
      <c r="I641" s="56">
        <v>24137</v>
      </c>
      <c r="J641" s="55" t="s">
        <v>1290</v>
      </c>
      <c r="K641" s="26">
        <v>2019</v>
      </c>
      <c r="L641" s="55" t="s">
        <v>44</v>
      </c>
      <c r="M641" s="56" t="s">
        <v>262</v>
      </c>
      <c r="N641" s="48"/>
    </row>
    <row r="642" spans="2:14" ht="112.5" x14ac:dyDescent="0.3">
      <c r="B642" s="102" t="s">
        <v>1282</v>
      </c>
      <c r="C642" s="92" t="s">
        <v>1284</v>
      </c>
      <c r="D642" s="30" t="s">
        <v>13</v>
      </c>
      <c r="E642" s="55" t="s">
        <v>1291</v>
      </c>
      <c r="F642" s="56">
        <v>1500000</v>
      </c>
      <c r="G642" s="56">
        <v>168750</v>
      </c>
      <c r="H642" s="56">
        <v>1275000</v>
      </c>
      <c r="I642" s="56">
        <v>56250</v>
      </c>
      <c r="J642" s="55" t="s">
        <v>1292</v>
      </c>
      <c r="K642" s="26">
        <v>2020</v>
      </c>
      <c r="L642" s="55" t="s">
        <v>44</v>
      </c>
      <c r="M642" s="56" t="s">
        <v>262</v>
      </c>
      <c r="N642" s="48"/>
    </row>
    <row r="643" spans="2:14" ht="93.75" x14ac:dyDescent="0.3">
      <c r="B643" s="102" t="s">
        <v>1282</v>
      </c>
      <c r="C643" s="92" t="s">
        <v>1284</v>
      </c>
      <c r="D643" s="30" t="s">
        <v>13</v>
      </c>
      <c r="E643" s="55" t="s">
        <v>1293</v>
      </c>
      <c r="F643" s="56">
        <v>344971.58</v>
      </c>
      <c r="G643" s="56">
        <v>38809.30999999999</v>
      </c>
      <c r="H643" s="56">
        <v>293225.84000000003</v>
      </c>
      <c r="I643" s="56">
        <v>12936.43</v>
      </c>
      <c r="J643" s="55" t="s">
        <v>1294</v>
      </c>
      <c r="K643" s="26">
        <v>2020</v>
      </c>
      <c r="L643" s="55" t="s">
        <v>44</v>
      </c>
      <c r="M643" s="56" t="s">
        <v>262</v>
      </c>
      <c r="N643" s="48"/>
    </row>
    <row r="644" spans="2:14" ht="112.5" x14ac:dyDescent="0.3">
      <c r="B644" s="102" t="s">
        <v>1282</v>
      </c>
      <c r="C644" s="92" t="s">
        <v>1284</v>
      </c>
      <c r="D644" s="30" t="s">
        <v>13</v>
      </c>
      <c r="E644" s="55" t="s">
        <v>1295</v>
      </c>
      <c r="F644" s="56">
        <v>5655713</v>
      </c>
      <c r="G644" s="56">
        <v>636267.71250000014</v>
      </c>
      <c r="H644" s="56">
        <v>4807356.05</v>
      </c>
      <c r="I644" s="56">
        <v>212089.23749999999</v>
      </c>
      <c r="J644" s="55" t="s">
        <v>1296</v>
      </c>
      <c r="K644" s="26">
        <v>2020</v>
      </c>
      <c r="L644" s="55" t="s">
        <v>44</v>
      </c>
      <c r="M644" s="56" t="s">
        <v>262</v>
      </c>
      <c r="N644" s="48"/>
    </row>
    <row r="645" spans="2:14" ht="131.25" x14ac:dyDescent="0.3">
      <c r="B645" s="102" t="s">
        <v>1282</v>
      </c>
      <c r="C645" s="92" t="s">
        <v>1284</v>
      </c>
      <c r="D645" s="30" t="s">
        <v>13</v>
      </c>
      <c r="E645" s="55" t="s">
        <v>1297</v>
      </c>
      <c r="F645" s="56">
        <v>5655713</v>
      </c>
      <c r="G645" s="56">
        <v>636267.71250000014</v>
      </c>
      <c r="H645" s="56">
        <v>4807356.05</v>
      </c>
      <c r="I645" s="56">
        <v>212089.23749999999</v>
      </c>
      <c r="J645" s="55" t="s">
        <v>1298</v>
      </c>
      <c r="K645" s="26">
        <v>2020</v>
      </c>
      <c r="L645" s="55" t="s">
        <v>44</v>
      </c>
      <c r="M645" s="56" t="s">
        <v>262</v>
      </c>
      <c r="N645" s="48"/>
    </row>
    <row r="646" spans="2:14" ht="93.75" x14ac:dyDescent="0.3">
      <c r="B646" s="102" t="s">
        <v>1282</v>
      </c>
      <c r="C646" s="92" t="s">
        <v>1284</v>
      </c>
      <c r="D646" s="30" t="s">
        <v>13</v>
      </c>
      <c r="E646" s="55" t="s">
        <v>1299</v>
      </c>
      <c r="F646" s="56">
        <v>539718</v>
      </c>
      <c r="G646" s="56">
        <v>60718.275000000009</v>
      </c>
      <c r="H646" s="56">
        <v>458760.3</v>
      </c>
      <c r="I646" s="56">
        <v>20239.424999999999</v>
      </c>
      <c r="J646" s="55" t="s">
        <v>1300</v>
      </c>
      <c r="K646" s="26">
        <v>2020</v>
      </c>
      <c r="L646" s="55" t="s">
        <v>44</v>
      </c>
      <c r="M646" s="56" t="s">
        <v>262</v>
      </c>
      <c r="N646" s="48"/>
    </row>
    <row r="647" spans="2:14" ht="75" x14ac:dyDescent="0.3">
      <c r="B647" s="102" t="s">
        <v>1282</v>
      </c>
      <c r="C647" s="92" t="s">
        <v>1284</v>
      </c>
      <c r="D647" s="30" t="s">
        <v>13</v>
      </c>
      <c r="E647" s="55" t="s">
        <v>1301</v>
      </c>
      <c r="F647" s="56">
        <v>500000</v>
      </c>
      <c r="G647" s="56">
        <v>250000</v>
      </c>
      <c r="H647" s="56">
        <v>250000</v>
      </c>
      <c r="I647" s="56"/>
      <c r="J647" s="55" t="s">
        <v>1302</v>
      </c>
      <c r="K647" s="26">
        <v>2021</v>
      </c>
      <c r="L647" s="55" t="s">
        <v>44</v>
      </c>
      <c r="M647" s="56" t="s">
        <v>262</v>
      </c>
      <c r="N647" s="48"/>
    </row>
    <row r="648" spans="2:14" ht="75" x14ac:dyDescent="0.3">
      <c r="B648" s="102" t="s">
        <v>1282</v>
      </c>
      <c r="C648" s="92" t="s">
        <v>1284</v>
      </c>
      <c r="D648" s="30" t="s">
        <v>13</v>
      </c>
      <c r="E648" s="55" t="s">
        <v>1303</v>
      </c>
      <c r="F648" s="56">
        <v>400000</v>
      </c>
      <c r="G648" s="56">
        <v>40000</v>
      </c>
      <c r="H648" s="56"/>
      <c r="I648" s="56">
        <v>360000</v>
      </c>
      <c r="J648" s="55" t="s">
        <v>1304</v>
      </c>
      <c r="K648" s="26">
        <v>2016</v>
      </c>
      <c r="L648" s="55" t="s">
        <v>1123</v>
      </c>
      <c r="M648" s="56" t="s">
        <v>262</v>
      </c>
      <c r="N648" s="48"/>
    </row>
    <row r="649" spans="2:14" ht="37.5" x14ac:dyDescent="0.3">
      <c r="B649" s="102" t="s">
        <v>1282</v>
      </c>
      <c r="C649" s="92" t="s">
        <v>1305</v>
      </c>
      <c r="D649" s="30" t="s">
        <v>13</v>
      </c>
      <c r="E649" s="55" t="s">
        <v>1306</v>
      </c>
      <c r="F649" s="56">
        <v>7000</v>
      </c>
      <c r="G649" s="56">
        <v>7000</v>
      </c>
      <c r="H649" s="56"/>
      <c r="I649" s="56">
        <v>7000</v>
      </c>
      <c r="J649" s="55" t="s">
        <v>1307</v>
      </c>
      <c r="K649" s="26">
        <v>2022</v>
      </c>
      <c r="L649" s="55" t="s">
        <v>466</v>
      </c>
      <c r="M649" s="56" t="s">
        <v>262</v>
      </c>
      <c r="N649" s="48"/>
    </row>
    <row r="650" spans="2:14" ht="150" x14ac:dyDescent="0.3">
      <c r="B650" s="102" t="s">
        <v>1282</v>
      </c>
      <c r="C650" s="92" t="s">
        <v>1305</v>
      </c>
      <c r="D650" s="30" t="s">
        <v>13</v>
      </c>
      <c r="E650" s="55" t="s">
        <v>1308</v>
      </c>
      <c r="F650" s="56">
        <v>80000</v>
      </c>
      <c r="G650" s="56">
        <v>80000</v>
      </c>
      <c r="H650" s="56"/>
      <c r="I650" s="56"/>
      <c r="J650" s="55" t="s">
        <v>1309</v>
      </c>
      <c r="K650" s="26">
        <v>2022</v>
      </c>
      <c r="L650" s="55" t="s">
        <v>1310</v>
      </c>
      <c r="M650" s="56" t="s">
        <v>262</v>
      </c>
      <c r="N650" s="48"/>
    </row>
    <row r="651" spans="2:14" ht="300" x14ac:dyDescent="0.3">
      <c r="B651" s="102" t="s">
        <v>1282</v>
      </c>
      <c r="C651" s="92" t="s">
        <v>1305</v>
      </c>
      <c r="D651" s="30" t="s">
        <v>13</v>
      </c>
      <c r="E651" s="55" t="s">
        <v>1311</v>
      </c>
      <c r="F651" s="56">
        <v>40000</v>
      </c>
      <c r="G651" s="56">
        <v>6000</v>
      </c>
      <c r="H651" s="56"/>
      <c r="I651" s="56">
        <v>34000</v>
      </c>
      <c r="J651" s="55" t="s">
        <v>1312</v>
      </c>
      <c r="K651" s="26">
        <v>2022</v>
      </c>
      <c r="L651" s="55" t="s">
        <v>1310</v>
      </c>
      <c r="M651" s="56" t="s">
        <v>262</v>
      </c>
      <c r="N651" s="48"/>
    </row>
    <row r="652" spans="2:14" ht="375" x14ac:dyDescent="0.3">
      <c r="B652" s="102" t="s">
        <v>1282</v>
      </c>
      <c r="C652" s="92" t="s">
        <v>1305</v>
      </c>
      <c r="D652" s="30" t="s">
        <v>13</v>
      </c>
      <c r="E652" s="55" t="s">
        <v>1313</v>
      </c>
      <c r="F652" s="56">
        <v>200000</v>
      </c>
      <c r="G652" s="56">
        <v>40000</v>
      </c>
      <c r="H652" s="56"/>
      <c r="I652" s="56">
        <v>160000</v>
      </c>
      <c r="J652" s="55" t="s">
        <v>1314</v>
      </c>
      <c r="K652" s="26">
        <v>2017</v>
      </c>
      <c r="L652" s="55" t="s">
        <v>1310</v>
      </c>
      <c r="M652" s="56" t="s">
        <v>262</v>
      </c>
      <c r="N652" s="48"/>
    </row>
    <row r="653" spans="2:14" ht="150" x14ac:dyDescent="0.3">
      <c r="B653" s="102" t="s">
        <v>1282</v>
      </c>
      <c r="C653" s="92" t="s">
        <v>1305</v>
      </c>
      <c r="D653" s="30" t="s">
        <v>13</v>
      </c>
      <c r="E653" s="55" t="s">
        <v>1315</v>
      </c>
      <c r="F653" s="60">
        <v>18000</v>
      </c>
      <c r="G653" s="60">
        <v>18000</v>
      </c>
      <c r="H653" s="42"/>
      <c r="I653" s="42"/>
      <c r="J653" s="55" t="s">
        <v>1316</v>
      </c>
      <c r="K653" s="42">
        <v>2021</v>
      </c>
      <c r="L653" s="55" t="s">
        <v>1310</v>
      </c>
      <c r="M653" s="56" t="s">
        <v>262</v>
      </c>
      <c r="N653" s="48"/>
    </row>
    <row r="654" spans="2:14" ht="168.75" x14ac:dyDescent="0.3">
      <c r="B654" s="102" t="s">
        <v>1282</v>
      </c>
      <c r="C654" s="92" t="s">
        <v>1305</v>
      </c>
      <c r="D654" s="30" t="s">
        <v>13</v>
      </c>
      <c r="E654" s="55" t="s">
        <v>1317</v>
      </c>
      <c r="F654" s="56">
        <v>100000</v>
      </c>
      <c r="G654" s="56">
        <v>50000</v>
      </c>
      <c r="H654" s="56">
        <v>50000</v>
      </c>
      <c r="I654" s="56"/>
      <c r="J654" s="55" t="s">
        <v>1318</v>
      </c>
      <c r="K654" s="26">
        <v>2022</v>
      </c>
      <c r="L654" s="55" t="s">
        <v>630</v>
      </c>
      <c r="M654" s="56" t="s">
        <v>262</v>
      </c>
      <c r="N654" s="48"/>
    </row>
    <row r="655" spans="2:14" ht="37.5" x14ac:dyDescent="0.3">
      <c r="B655" s="102" t="s">
        <v>1282</v>
      </c>
      <c r="C655" s="92" t="s">
        <v>1305</v>
      </c>
      <c r="D655" s="30" t="s">
        <v>13</v>
      </c>
      <c r="E655" s="68" t="s">
        <v>1319</v>
      </c>
      <c r="F655" s="56">
        <v>18000</v>
      </c>
      <c r="G655" s="60">
        <v>9000</v>
      </c>
      <c r="H655" s="42"/>
      <c r="I655" s="42">
        <v>9000</v>
      </c>
      <c r="J655" s="55" t="s">
        <v>1320</v>
      </c>
      <c r="K655" s="42">
        <v>2018</v>
      </c>
      <c r="L655" s="55" t="s">
        <v>1310</v>
      </c>
      <c r="M655" s="56" t="s">
        <v>262</v>
      </c>
      <c r="N655" s="48"/>
    </row>
    <row r="656" spans="2:14" ht="60.75" x14ac:dyDescent="0.3">
      <c r="B656" s="102" t="s">
        <v>1282</v>
      </c>
      <c r="C656" s="92" t="s">
        <v>1284</v>
      </c>
      <c r="D656" s="30" t="s">
        <v>13</v>
      </c>
      <c r="E656" s="69" t="s">
        <v>1321</v>
      </c>
      <c r="F656" s="69">
        <v>30000</v>
      </c>
      <c r="G656" s="69">
        <v>5000</v>
      </c>
      <c r="H656" s="69">
        <v>25000</v>
      </c>
      <c r="I656" s="69"/>
      <c r="J656" s="69" t="s">
        <v>1322</v>
      </c>
      <c r="K656" s="69">
        <v>2021</v>
      </c>
      <c r="L656" s="69" t="s">
        <v>1323</v>
      </c>
      <c r="M656" s="70" t="s">
        <v>23</v>
      </c>
      <c r="N656" s="48"/>
    </row>
    <row r="657" spans="2:14" ht="37.5" x14ac:dyDescent="0.3">
      <c r="B657" s="102" t="s">
        <v>1282</v>
      </c>
      <c r="C657" s="92" t="s">
        <v>1305</v>
      </c>
      <c r="D657" s="30" t="s">
        <v>13</v>
      </c>
      <c r="E657" s="69" t="s">
        <v>1324</v>
      </c>
      <c r="F657" s="69">
        <v>2500</v>
      </c>
      <c r="G657" s="69">
        <v>2500</v>
      </c>
      <c r="H657" s="69"/>
      <c r="I657" s="69"/>
      <c r="J657" s="69" t="s">
        <v>1325</v>
      </c>
      <c r="K657" s="69">
        <v>2021</v>
      </c>
      <c r="L657" s="69" t="s">
        <v>1326</v>
      </c>
      <c r="M657" s="70" t="s">
        <v>23</v>
      </c>
      <c r="N657" s="48"/>
    </row>
    <row r="658" spans="2:14" ht="60.75" x14ac:dyDescent="0.3">
      <c r="B658" s="102" t="s">
        <v>1282</v>
      </c>
      <c r="C658" s="92" t="s">
        <v>1305</v>
      </c>
      <c r="D658" s="30" t="s">
        <v>13</v>
      </c>
      <c r="E658" s="69" t="s">
        <v>1327</v>
      </c>
      <c r="F658" s="69">
        <v>1500000</v>
      </c>
      <c r="G658" s="69"/>
      <c r="H658" s="69"/>
      <c r="I658" s="69"/>
      <c r="J658" s="69" t="s">
        <v>1328</v>
      </c>
      <c r="K658" s="69">
        <v>2021</v>
      </c>
      <c r="L658" s="69"/>
      <c r="M658" s="70" t="s">
        <v>23</v>
      </c>
      <c r="N658" s="48"/>
    </row>
    <row r="659" spans="2:14" ht="81" x14ac:dyDescent="0.3">
      <c r="B659" s="102" t="s">
        <v>1282</v>
      </c>
      <c r="C659" s="92" t="s">
        <v>1305</v>
      </c>
      <c r="D659" s="30" t="s">
        <v>13</v>
      </c>
      <c r="E659" s="69" t="s">
        <v>1329</v>
      </c>
      <c r="F659" s="69">
        <v>12100</v>
      </c>
      <c r="G659" s="69"/>
      <c r="H659" s="69"/>
      <c r="I659" s="69"/>
      <c r="J659" s="69" t="s">
        <v>1330</v>
      </c>
      <c r="K659" s="69">
        <v>2021</v>
      </c>
      <c r="L659" s="69" t="s">
        <v>123</v>
      </c>
      <c r="M659" s="70" t="s">
        <v>23</v>
      </c>
      <c r="N659" s="48"/>
    </row>
    <row r="660" spans="2:14" ht="162" x14ac:dyDescent="0.3">
      <c r="B660" s="102" t="s">
        <v>1282</v>
      </c>
      <c r="C660" s="92" t="s">
        <v>1305</v>
      </c>
      <c r="D660" s="30" t="s">
        <v>13</v>
      </c>
      <c r="E660" s="69" t="s">
        <v>507</v>
      </c>
      <c r="F660" s="69">
        <v>1500000</v>
      </c>
      <c r="G660" s="69">
        <v>1500000</v>
      </c>
      <c r="H660" s="69"/>
      <c r="I660" s="69"/>
      <c r="J660" s="69" t="s">
        <v>508</v>
      </c>
      <c r="K660" s="69">
        <v>2022</v>
      </c>
      <c r="L660" s="69" t="s">
        <v>1331</v>
      </c>
      <c r="M660" s="70" t="s">
        <v>23</v>
      </c>
      <c r="N660" s="48"/>
    </row>
    <row r="661" spans="2:14" ht="60.75" x14ac:dyDescent="0.3">
      <c r="B661" s="95" t="s">
        <v>1112</v>
      </c>
      <c r="C661" s="100" t="s">
        <v>1186</v>
      </c>
      <c r="D661" s="30" t="s">
        <v>13</v>
      </c>
      <c r="E661" s="69" t="s">
        <v>505</v>
      </c>
      <c r="F661" s="69">
        <v>100000</v>
      </c>
      <c r="G661" s="69">
        <v>100000</v>
      </c>
      <c r="H661" s="69"/>
      <c r="I661" s="69"/>
      <c r="J661" s="69" t="s">
        <v>506</v>
      </c>
      <c r="K661" s="69">
        <v>2022</v>
      </c>
      <c r="L661" s="69" t="s">
        <v>1332</v>
      </c>
      <c r="M661" s="70" t="s">
        <v>23</v>
      </c>
      <c r="N661" s="48"/>
    </row>
    <row r="662" spans="2:14" ht="40.5" x14ac:dyDescent="0.3">
      <c r="B662" s="95" t="s">
        <v>1112</v>
      </c>
      <c r="C662" s="103" t="s">
        <v>1166</v>
      </c>
      <c r="D662" s="30" t="s">
        <v>13</v>
      </c>
      <c r="E662" s="69" t="s">
        <v>1333</v>
      </c>
      <c r="F662" s="69">
        <v>6000</v>
      </c>
      <c r="G662" s="69">
        <v>6000</v>
      </c>
      <c r="H662" s="69"/>
      <c r="I662" s="69"/>
      <c r="J662" s="69" t="s">
        <v>1334</v>
      </c>
      <c r="K662" s="69">
        <v>2021</v>
      </c>
      <c r="L662" s="69" t="s">
        <v>1335</v>
      </c>
      <c r="M662" s="70" t="s">
        <v>23</v>
      </c>
      <c r="N662" s="48"/>
    </row>
    <row r="663" spans="2:14" ht="60.75" x14ac:dyDescent="0.3">
      <c r="B663" s="95" t="s">
        <v>1112</v>
      </c>
      <c r="C663" s="92" t="s">
        <v>1113</v>
      </c>
      <c r="D663" s="30" t="s">
        <v>13</v>
      </c>
      <c r="E663" s="69" t="s">
        <v>1336</v>
      </c>
      <c r="F663" s="69">
        <v>100000</v>
      </c>
      <c r="G663" s="69">
        <v>100000</v>
      </c>
      <c r="H663" s="69"/>
      <c r="I663" s="69"/>
      <c r="J663" s="69" t="s">
        <v>1337</v>
      </c>
      <c r="K663" s="69">
        <v>2019</v>
      </c>
      <c r="L663" s="69" t="s">
        <v>1335</v>
      </c>
      <c r="M663" s="70" t="s">
        <v>23</v>
      </c>
      <c r="N663" s="48"/>
    </row>
    <row r="664" spans="2:14" ht="40.5" x14ac:dyDescent="0.3">
      <c r="B664" s="95" t="s">
        <v>1112</v>
      </c>
      <c r="C664" s="92" t="s">
        <v>1113</v>
      </c>
      <c r="D664" s="30" t="s">
        <v>13</v>
      </c>
      <c r="E664" s="69" t="s">
        <v>1338</v>
      </c>
      <c r="F664" s="69">
        <v>290000</v>
      </c>
      <c r="G664" s="69">
        <v>290000</v>
      </c>
      <c r="H664" s="69"/>
      <c r="I664" s="69"/>
      <c r="J664" s="69" t="s">
        <v>1339</v>
      </c>
      <c r="K664" s="69">
        <v>2021</v>
      </c>
      <c r="L664" s="69" t="s">
        <v>1340</v>
      </c>
      <c r="M664" s="70" t="s">
        <v>23</v>
      </c>
      <c r="N664" s="48"/>
    </row>
    <row r="665" spans="2:14" ht="40.5" x14ac:dyDescent="0.3">
      <c r="B665" s="95" t="s">
        <v>1112</v>
      </c>
      <c r="C665" s="100" t="s">
        <v>1186</v>
      </c>
      <c r="D665" s="30" t="s">
        <v>13</v>
      </c>
      <c r="E665" s="69" t="s">
        <v>1341</v>
      </c>
      <c r="F665" s="69">
        <v>50000</v>
      </c>
      <c r="G665" s="69">
        <v>50000</v>
      </c>
      <c r="H665" s="69"/>
      <c r="I665" s="69"/>
      <c r="J665" s="69" t="s">
        <v>1342</v>
      </c>
      <c r="K665" s="69">
        <v>2022</v>
      </c>
      <c r="L665" s="69" t="s">
        <v>532</v>
      </c>
      <c r="M665" s="70" t="s">
        <v>23</v>
      </c>
      <c r="N665" s="48"/>
    </row>
    <row r="666" spans="2:14" ht="81" x14ac:dyDescent="0.3">
      <c r="B666" s="95" t="s">
        <v>1112</v>
      </c>
      <c r="C666" s="100" t="s">
        <v>1186</v>
      </c>
      <c r="D666" s="30" t="s">
        <v>13</v>
      </c>
      <c r="E666" s="69" t="s">
        <v>1343</v>
      </c>
      <c r="F666" s="69">
        <v>10000</v>
      </c>
      <c r="G666" s="69">
        <v>10000</v>
      </c>
      <c r="H666" s="69"/>
      <c r="I666" s="69"/>
      <c r="J666" s="69" t="s">
        <v>1344</v>
      </c>
      <c r="K666" s="69">
        <v>2021</v>
      </c>
      <c r="L666" s="69" t="s">
        <v>1100</v>
      </c>
      <c r="M666" s="70" t="s">
        <v>23</v>
      </c>
      <c r="N666" s="48"/>
    </row>
    <row r="667" spans="2:14" ht="81" x14ac:dyDescent="0.3">
      <c r="B667" s="95" t="s">
        <v>1112</v>
      </c>
      <c r="C667" s="92" t="s">
        <v>1176</v>
      </c>
      <c r="D667" s="30" t="s">
        <v>13</v>
      </c>
      <c r="E667" s="69" t="s">
        <v>1345</v>
      </c>
      <c r="F667" s="69">
        <v>6400</v>
      </c>
      <c r="G667" s="69"/>
      <c r="H667" s="69"/>
      <c r="I667" s="69">
        <v>6400</v>
      </c>
      <c r="J667" s="69" t="s">
        <v>1346</v>
      </c>
      <c r="K667" s="69">
        <v>2019</v>
      </c>
      <c r="L667" s="69" t="s">
        <v>44</v>
      </c>
      <c r="M667" s="70" t="s">
        <v>23</v>
      </c>
      <c r="N667" s="48"/>
    </row>
    <row r="668" spans="2:14" ht="40.5" x14ac:dyDescent="0.3">
      <c r="B668" s="95" t="s">
        <v>1112</v>
      </c>
      <c r="C668" s="92" t="s">
        <v>1176</v>
      </c>
      <c r="D668" s="30" t="s">
        <v>13</v>
      </c>
      <c r="E668" s="69" t="s">
        <v>1347</v>
      </c>
      <c r="F668" s="69">
        <v>2000</v>
      </c>
      <c r="G668" s="69">
        <v>2000</v>
      </c>
      <c r="H668" s="69"/>
      <c r="I668" s="69"/>
      <c r="J668" s="69" t="s">
        <v>1348</v>
      </c>
      <c r="K668" s="69">
        <v>2021</v>
      </c>
      <c r="L668" s="69" t="s">
        <v>1349</v>
      </c>
      <c r="M668" s="70" t="s">
        <v>23</v>
      </c>
      <c r="N668" s="48"/>
    </row>
    <row r="669" spans="2:14" ht="37.5" x14ac:dyDescent="0.3">
      <c r="B669" s="102" t="s">
        <v>1350</v>
      </c>
      <c r="C669" s="102" t="s">
        <v>1351</v>
      </c>
      <c r="D669" s="30" t="s">
        <v>13</v>
      </c>
      <c r="E669" s="71" t="s">
        <v>1352</v>
      </c>
      <c r="F669" s="72" t="s">
        <v>1353</v>
      </c>
      <c r="G669" s="72"/>
      <c r="H669" s="42"/>
      <c r="I669" s="42"/>
      <c r="J669" s="70"/>
      <c r="K669" s="73" t="s">
        <v>689</v>
      </c>
      <c r="L669" s="72" t="s">
        <v>1354</v>
      </c>
      <c r="M669" s="42" t="s">
        <v>271</v>
      </c>
      <c r="N669" s="48"/>
    </row>
    <row r="670" spans="2:14" ht="37.5" x14ac:dyDescent="0.3">
      <c r="B670" s="102" t="s">
        <v>1350</v>
      </c>
      <c r="C670" s="100" t="s">
        <v>1186</v>
      </c>
      <c r="D670" s="30" t="s">
        <v>13</v>
      </c>
      <c r="E670" s="104" t="s">
        <v>1355</v>
      </c>
      <c r="F670" s="76">
        <v>15000</v>
      </c>
      <c r="G670" s="105"/>
      <c r="H670" s="42"/>
      <c r="I670" s="42"/>
      <c r="J670" s="70"/>
      <c r="K670" s="75" t="s">
        <v>1356</v>
      </c>
      <c r="L670" s="83" t="s">
        <v>1357</v>
      </c>
      <c r="M670" s="42" t="s">
        <v>271</v>
      </c>
      <c r="N670" s="48"/>
    </row>
    <row r="671" spans="2:14" ht="37.5" x14ac:dyDescent="0.3">
      <c r="B671" s="102" t="s">
        <v>1350</v>
      </c>
      <c r="C671" s="92" t="s">
        <v>1113</v>
      </c>
      <c r="D671" s="30" t="s">
        <v>13</v>
      </c>
      <c r="E671" s="104" t="s">
        <v>1358</v>
      </c>
      <c r="F671" s="74">
        <v>1400000</v>
      </c>
      <c r="G671" s="75"/>
      <c r="H671" s="42"/>
      <c r="I671" s="42"/>
      <c r="J671" s="70"/>
      <c r="K671" s="75" t="s">
        <v>1359</v>
      </c>
      <c r="L671" s="75" t="s">
        <v>1354</v>
      </c>
      <c r="M671" s="42" t="s">
        <v>271</v>
      </c>
      <c r="N671" s="48"/>
    </row>
    <row r="672" spans="2:14" ht="37.5" x14ac:dyDescent="0.3">
      <c r="B672" s="102" t="s">
        <v>1350</v>
      </c>
      <c r="C672" s="92" t="s">
        <v>1113</v>
      </c>
      <c r="D672" s="30" t="s">
        <v>13</v>
      </c>
      <c r="E672" s="104" t="s">
        <v>1360</v>
      </c>
      <c r="F672" s="76">
        <v>200000</v>
      </c>
      <c r="G672" s="75"/>
      <c r="H672" s="42"/>
      <c r="I672" s="42"/>
      <c r="J672" s="70"/>
      <c r="K672" s="75" t="s">
        <v>1361</v>
      </c>
      <c r="L672" s="82" t="s">
        <v>1357</v>
      </c>
      <c r="M672" s="42" t="s">
        <v>271</v>
      </c>
      <c r="N672" s="48"/>
    </row>
    <row r="673" spans="2:14" ht="37.5" x14ac:dyDescent="0.3">
      <c r="B673" s="102" t="s">
        <v>1350</v>
      </c>
      <c r="C673" s="92" t="s">
        <v>1113</v>
      </c>
      <c r="D673" s="30" t="s">
        <v>13</v>
      </c>
      <c r="E673" s="106"/>
      <c r="F673" s="106"/>
      <c r="G673" s="73"/>
      <c r="H673" s="42"/>
      <c r="I673" s="42"/>
      <c r="J673" s="70"/>
      <c r="K673" s="106"/>
      <c r="L673" s="106"/>
      <c r="M673" s="42" t="s">
        <v>271</v>
      </c>
      <c r="N673" s="48"/>
    </row>
    <row r="674" spans="2:14" ht="37.5" x14ac:dyDescent="0.3">
      <c r="B674" s="102" t="s">
        <v>1350</v>
      </c>
      <c r="C674" s="92" t="s">
        <v>1113</v>
      </c>
      <c r="D674" s="30" t="s">
        <v>13</v>
      </c>
      <c r="E674" s="104" t="s">
        <v>1362</v>
      </c>
      <c r="F674" s="76">
        <v>950000</v>
      </c>
      <c r="G674" s="75"/>
      <c r="H674" s="42"/>
      <c r="I674" s="42"/>
      <c r="J674" s="70"/>
      <c r="K674" s="75" t="s">
        <v>1359</v>
      </c>
      <c r="L674" s="75" t="s">
        <v>1354</v>
      </c>
      <c r="M674" s="42" t="s">
        <v>271</v>
      </c>
      <c r="N674" s="48"/>
    </row>
    <row r="675" spans="2:14" ht="37.5" x14ac:dyDescent="0.3">
      <c r="B675" s="102" t="s">
        <v>1350</v>
      </c>
      <c r="C675" s="92" t="s">
        <v>1113</v>
      </c>
      <c r="D675" s="30" t="s">
        <v>13</v>
      </c>
      <c r="E675" s="106"/>
      <c r="F675" s="106"/>
      <c r="G675" s="73"/>
      <c r="H675" s="42"/>
      <c r="I675" s="42"/>
      <c r="J675" s="42"/>
      <c r="K675" s="106"/>
      <c r="L675" s="106"/>
      <c r="M675" s="42" t="s">
        <v>271</v>
      </c>
      <c r="N675" s="48"/>
    </row>
    <row r="676" spans="2:14" ht="37.5" x14ac:dyDescent="0.3">
      <c r="B676" s="102" t="s">
        <v>1350</v>
      </c>
      <c r="C676" s="92" t="s">
        <v>1113</v>
      </c>
      <c r="D676" s="30" t="s">
        <v>13</v>
      </c>
      <c r="E676" s="104" t="s">
        <v>1363</v>
      </c>
      <c r="F676" s="74">
        <v>50000</v>
      </c>
      <c r="G676" s="75"/>
      <c r="H676" s="42"/>
      <c r="I676" s="42"/>
      <c r="J676" s="42"/>
      <c r="K676" s="75" t="s">
        <v>1359</v>
      </c>
      <c r="L676" s="75" t="s">
        <v>1354</v>
      </c>
      <c r="M676" s="42" t="s">
        <v>271</v>
      </c>
      <c r="N676" s="48"/>
    </row>
    <row r="677" spans="2:14" ht="37.5" x14ac:dyDescent="0.3">
      <c r="B677" s="102" t="s">
        <v>1350</v>
      </c>
      <c r="C677" s="92" t="s">
        <v>1113</v>
      </c>
      <c r="D677" s="30" t="s">
        <v>13</v>
      </c>
      <c r="E677" s="104" t="s">
        <v>1364</v>
      </c>
      <c r="F677" s="74">
        <v>160000</v>
      </c>
      <c r="G677" s="75"/>
      <c r="H677" s="42"/>
      <c r="I677" s="42"/>
      <c r="J677" s="42"/>
      <c r="K677" s="75" t="s">
        <v>1359</v>
      </c>
      <c r="L677" s="75" t="s">
        <v>1354</v>
      </c>
      <c r="M677" s="42" t="s">
        <v>271</v>
      </c>
      <c r="N677" s="48"/>
    </row>
    <row r="678" spans="2:14" ht="37.5" x14ac:dyDescent="0.3">
      <c r="B678" s="102" t="s">
        <v>1350</v>
      </c>
      <c r="C678" s="92" t="s">
        <v>1113</v>
      </c>
      <c r="D678" s="30" t="s">
        <v>13</v>
      </c>
      <c r="E678" s="104" t="s">
        <v>1365</v>
      </c>
      <c r="F678" s="74">
        <v>780000</v>
      </c>
      <c r="G678" s="75"/>
      <c r="H678" s="42"/>
      <c r="I678" s="42"/>
      <c r="J678" s="42"/>
      <c r="K678" s="75" t="s">
        <v>1359</v>
      </c>
      <c r="L678" s="75" t="s">
        <v>1354</v>
      </c>
      <c r="M678" s="42" t="s">
        <v>271</v>
      </c>
      <c r="N678" s="48"/>
    </row>
    <row r="679" spans="2:14" ht="37.5" x14ac:dyDescent="0.3">
      <c r="B679" s="102" t="s">
        <v>1350</v>
      </c>
      <c r="C679" s="92" t="s">
        <v>1113</v>
      </c>
      <c r="D679" s="30" t="s">
        <v>13</v>
      </c>
      <c r="E679" s="104" t="s">
        <v>1366</v>
      </c>
      <c r="F679" s="74">
        <v>45000</v>
      </c>
      <c r="G679" s="75"/>
      <c r="H679" s="42"/>
      <c r="I679" s="42"/>
      <c r="J679" s="42"/>
      <c r="K679" s="75" t="s">
        <v>1359</v>
      </c>
      <c r="L679" s="75" t="s">
        <v>1354</v>
      </c>
      <c r="M679" s="42" t="s">
        <v>271</v>
      </c>
      <c r="N679" s="48"/>
    </row>
    <row r="680" spans="2:14" ht="75" x14ac:dyDescent="0.3">
      <c r="B680" s="102" t="s">
        <v>1350</v>
      </c>
      <c r="C680" s="92" t="s">
        <v>1113</v>
      </c>
      <c r="D680" s="30" t="s">
        <v>13</v>
      </c>
      <c r="E680" s="71" t="s">
        <v>1367</v>
      </c>
      <c r="F680" s="73" t="s">
        <v>1368</v>
      </c>
      <c r="G680" s="73"/>
      <c r="H680" s="42"/>
      <c r="I680" s="42"/>
      <c r="J680" s="42"/>
      <c r="K680" s="73" t="s">
        <v>689</v>
      </c>
      <c r="L680" s="73" t="s">
        <v>1354</v>
      </c>
      <c r="M680" s="42" t="s">
        <v>271</v>
      </c>
      <c r="N680" s="48"/>
    </row>
    <row r="681" spans="2:14" ht="56.25" x14ac:dyDescent="0.3">
      <c r="B681" s="102" t="s">
        <v>1350</v>
      </c>
      <c r="C681" s="92" t="s">
        <v>1113</v>
      </c>
      <c r="D681" s="30" t="s">
        <v>13</v>
      </c>
      <c r="E681" s="104" t="s">
        <v>1369</v>
      </c>
      <c r="F681" s="74">
        <v>950000</v>
      </c>
      <c r="G681" s="75"/>
      <c r="H681" s="42"/>
      <c r="I681" s="42"/>
      <c r="J681" s="42"/>
      <c r="K681" s="75" t="s">
        <v>1370</v>
      </c>
      <c r="L681" s="75" t="s">
        <v>1354</v>
      </c>
      <c r="M681" s="42" t="s">
        <v>271</v>
      </c>
      <c r="N681" s="48"/>
    </row>
    <row r="682" spans="2:14" ht="37.5" x14ac:dyDescent="0.3">
      <c r="B682" s="102" t="s">
        <v>1350</v>
      </c>
      <c r="C682" s="92" t="s">
        <v>1113</v>
      </c>
      <c r="D682" s="30" t="s">
        <v>13</v>
      </c>
      <c r="E682" s="77" t="s">
        <v>1371</v>
      </c>
      <c r="F682" s="72" t="s">
        <v>1368</v>
      </c>
      <c r="G682" s="73"/>
      <c r="H682" s="42"/>
      <c r="I682" s="42"/>
      <c r="J682" s="42"/>
      <c r="K682" s="72" t="s">
        <v>1372</v>
      </c>
      <c r="L682" s="72" t="s">
        <v>1354</v>
      </c>
      <c r="M682" s="42" t="s">
        <v>271</v>
      </c>
      <c r="N682" s="48"/>
    </row>
    <row r="683" spans="2:14" ht="37.5" x14ac:dyDescent="0.3">
      <c r="B683" s="102" t="s">
        <v>1350</v>
      </c>
      <c r="C683" s="92" t="s">
        <v>1113</v>
      </c>
      <c r="D683" s="30" t="s">
        <v>13</v>
      </c>
      <c r="E683" s="106"/>
      <c r="F683" s="106"/>
      <c r="G683" s="73"/>
      <c r="H683" s="42"/>
      <c r="I683" s="42"/>
      <c r="J683" s="42"/>
      <c r="K683" s="106"/>
      <c r="L683" s="106"/>
      <c r="M683" s="42" t="s">
        <v>271</v>
      </c>
      <c r="N683" s="48"/>
    </row>
    <row r="684" spans="2:14" ht="56.25" x14ac:dyDescent="0.3">
      <c r="B684" s="102" t="s">
        <v>1350</v>
      </c>
      <c r="C684" s="92" t="s">
        <v>1113</v>
      </c>
      <c r="D684" s="30" t="s">
        <v>13</v>
      </c>
      <c r="E684" s="71" t="s">
        <v>1373</v>
      </c>
      <c r="F684" s="73">
        <v>15000</v>
      </c>
      <c r="G684" s="73"/>
      <c r="H684" s="42"/>
      <c r="I684" s="42"/>
      <c r="J684" s="42"/>
      <c r="K684" s="73" t="s">
        <v>689</v>
      </c>
      <c r="L684" s="73" t="s">
        <v>1354</v>
      </c>
      <c r="M684" s="42" t="s">
        <v>271</v>
      </c>
      <c r="N684" s="48"/>
    </row>
    <row r="685" spans="2:14" ht="56.25" x14ac:dyDescent="0.3">
      <c r="B685" s="102" t="s">
        <v>1350</v>
      </c>
      <c r="C685" s="92" t="s">
        <v>1113</v>
      </c>
      <c r="D685" s="30" t="s">
        <v>13</v>
      </c>
      <c r="E685" s="71" t="s">
        <v>1374</v>
      </c>
      <c r="F685" s="73">
        <v>80000</v>
      </c>
      <c r="G685" s="73"/>
      <c r="H685" s="42"/>
      <c r="I685" s="42"/>
      <c r="J685" s="42"/>
      <c r="K685" s="73" t="s">
        <v>689</v>
      </c>
      <c r="L685" s="73" t="s">
        <v>1354</v>
      </c>
      <c r="M685" s="42" t="s">
        <v>271</v>
      </c>
      <c r="N685" s="48"/>
    </row>
    <row r="686" spans="2:14" ht="37.5" x14ac:dyDescent="0.3">
      <c r="B686" s="102" t="s">
        <v>1350</v>
      </c>
      <c r="C686" s="100" t="s">
        <v>1186</v>
      </c>
      <c r="D686" s="30" t="s">
        <v>13</v>
      </c>
      <c r="E686" s="104" t="s">
        <v>1375</v>
      </c>
      <c r="F686" s="74">
        <v>300000</v>
      </c>
      <c r="G686" s="75"/>
      <c r="H686" s="42"/>
      <c r="I686" s="42"/>
      <c r="J686" s="42"/>
      <c r="K686" s="75" t="s">
        <v>1370</v>
      </c>
      <c r="L686" s="82" t="s">
        <v>277</v>
      </c>
      <c r="M686" s="42" t="s">
        <v>271</v>
      </c>
      <c r="N686" s="48"/>
    </row>
    <row r="687" spans="2:14" ht="112.5" x14ac:dyDescent="0.3">
      <c r="B687" s="102" t="s">
        <v>1350</v>
      </c>
      <c r="C687" s="92" t="s">
        <v>1376</v>
      </c>
      <c r="D687" s="30" t="s">
        <v>13</v>
      </c>
      <c r="E687" s="104" t="s">
        <v>1377</v>
      </c>
      <c r="F687" s="74">
        <v>5000</v>
      </c>
      <c r="G687" s="75"/>
      <c r="H687" s="42"/>
      <c r="I687" s="42"/>
      <c r="J687" s="42"/>
      <c r="K687" s="75" t="s">
        <v>1370</v>
      </c>
      <c r="L687" s="82" t="s">
        <v>277</v>
      </c>
      <c r="M687" s="42" t="s">
        <v>271</v>
      </c>
      <c r="N687" s="48"/>
    </row>
    <row r="688" spans="2:14" ht="112.5" x14ac:dyDescent="0.3">
      <c r="B688" s="102" t="s">
        <v>1350</v>
      </c>
      <c r="C688" s="92" t="s">
        <v>1376</v>
      </c>
      <c r="D688" s="30" t="s">
        <v>13</v>
      </c>
      <c r="E688" s="71" t="s">
        <v>1378</v>
      </c>
      <c r="F688" s="78">
        <v>1500000</v>
      </c>
      <c r="G688" s="79"/>
      <c r="H688" s="42"/>
      <c r="I688" s="42"/>
      <c r="J688" s="42"/>
      <c r="K688" s="79" t="s">
        <v>689</v>
      </c>
      <c r="L688" s="79" t="s">
        <v>277</v>
      </c>
      <c r="M688" s="42" t="s">
        <v>271</v>
      </c>
      <c r="N688" s="48"/>
    </row>
    <row r="689" spans="2:14" ht="112.5" x14ac:dyDescent="0.3">
      <c r="B689" s="102" t="s">
        <v>1350</v>
      </c>
      <c r="C689" s="92" t="s">
        <v>1376</v>
      </c>
      <c r="D689" s="30" t="s">
        <v>13</v>
      </c>
      <c r="E689" s="71" t="s">
        <v>1379</v>
      </c>
      <c r="F689" s="80">
        <v>500000</v>
      </c>
      <c r="G689" s="73"/>
      <c r="H689" s="42"/>
      <c r="I689" s="42"/>
      <c r="J689" s="42"/>
      <c r="K689" s="73" t="s">
        <v>689</v>
      </c>
      <c r="L689" s="79" t="s">
        <v>277</v>
      </c>
      <c r="M689" s="42" t="s">
        <v>271</v>
      </c>
      <c r="N689" s="48"/>
    </row>
    <row r="690" spans="2:14" ht="112.5" x14ac:dyDescent="0.3">
      <c r="B690" s="102" t="s">
        <v>1350</v>
      </c>
      <c r="C690" s="92" t="s">
        <v>1376</v>
      </c>
      <c r="D690" s="30" t="s">
        <v>13</v>
      </c>
      <c r="E690" s="71" t="s">
        <v>1380</v>
      </c>
      <c r="F690" s="80">
        <v>600000</v>
      </c>
      <c r="G690" s="73"/>
      <c r="H690" s="42"/>
      <c r="I690" s="42"/>
      <c r="J690" s="42"/>
      <c r="K690" s="73" t="s">
        <v>689</v>
      </c>
      <c r="L690" s="79" t="s">
        <v>277</v>
      </c>
      <c r="M690" s="42" t="s">
        <v>271</v>
      </c>
      <c r="N690" s="48"/>
    </row>
    <row r="691" spans="2:14" ht="112.5" x14ac:dyDescent="0.3">
      <c r="B691" s="102" t="s">
        <v>1350</v>
      </c>
      <c r="C691" s="92" t="s">
        <v>1376</v>
      </c>
      <c r="D691" s="30" t="s">
        <v>13</v>
      </c>
      <c r="E691" s="71" t="s">
        <v>1381</v>
      </c>
      <c r="F691" s="80">
        <v>600000</v>
      </c>
      <c r="G691" s="73"/>
      <c r="H691" s="42"/>
      <c r="I691" s="42"/>
      <c r="J691" s="42"/>
      <c r="K691" s="73" t="s">
        <v>689</v>
      </c>
      <c r="L691" s="79" t="s">
        <v>277</v>
      </c>
      <c r="M691" s="42" t="s">
        <v>271</v>
      </c>
      <c r="N691" s="48"/>
    </row>
    <row r="692" spans="2:14" ht="112.5" x14ac:dyDescent="0.3">
      <c r="B692" s="102" t="s">
        <v>1350</v>
      </c>
      <c r="C692" s="92" t="s">
        <v>1376</v>
      </c>
      <c r="D692" s="30" t="s">
        <v>13</v>
      </c>
      <c r="E692" s="71" t="s">
        <v>1382</v>
      </c>
      <c r="F692" s="80">
        <v>400000</v>
      </c>
      <c r="G692" s="73"/>
      <c r="H692" s="42"/>
      <c r="I692" s="42"/>
      <c r="J692" s="42"/>
      <c r="K692" s="73" t="s">
        <v>689</v>
      </c>
      <c r="L692" s="79" t="s">
        <v>277</v>
      </c>
      <c r="M692" s="42" t="s">
        <v>271</v>
      </c>
      <c r="N692" s="48"/>
    </row>
    <row r="693" spans="2:14" ht="112.5" x14ac:dyDescent="0.3">
      <c r="B693" s="102" t="s">
        <v>1350</v>
      </c>
      <c r="C693" s="92" t="s">
        <v>1376</v>
      </c>
      <c r="D693" s="30" t="s">
        <v>13</v>
      </c>
      <c r="E693" s="71" t="s">
        <v>1383</v>
      </c>
      <c r="F693" s="80">
        <v>500000</v>
      </c>
      <c r="G693" s="73"/>
      <c r="H693" s="42"/>
      <c r="I693" s="42"/>
      <c r="J693" s="42"/>
      <c r="K693" s="73" t="s">
        <v>689</v>
      </c>
      <c r="L693" s="79" t="s">
        <v>277</v>
      </c>
      <c r="M693" s="42" t="s">
        <v>271</v>
      </c>
      <c r="N693" s="48"/>
    </row>
    <row r="694" spans="2:14" ht="112.5" x14ac:dyDescent="0.3">
      <c r="B694" s="102" t="s">
        <v>1350</v>
      </c>
      <c r="C694" s="92" t="s">
        <v>1376</v>
      </c>
      <c r="D694" s="30" t="s">
        <v>13</v>
      </c>
      <c r="E694" s="71" t="s">
        <v>1384</v>
      </c>
      <c r="F694" s="80">
        <v>500000</v>
      </c>
      <c r="G694" s="73"/>
      <c r="H694" s="42"/>
      <c r="I694" s="42"/>
      <c r="J694" s="42"/>
      <c r="K694" s="73" t="s">
        <v>689</v>
      </c>
      <c r="L694" s="79" t="s">
        <v>277</v>
      </c>
      <c r="M694" s="42" t="s">
        <v>271</v>
      </c>
      <c r="N694" s="48"/>
    </row>
    <row r="695" spans="2:14" ht="112.5" x14ac:dyDescent="0.3">
      <c r="B695" s="102" t="s">
        <v>1350</v>
      </c>
      <c r="C695" s="92" t="s">
        <v>1376</v>
      </c>
      <c r="D695" s="30" t="s">
        <v>13</v>
      </c>
      <c r="E695" s="71" t="s">
        <v>1385</v>
      </c>
      <c r="F695" s="80">
        <v>500000</v>
      </c>
      <c r="G695" s="73"/>
      <c r="H695" s="42"/>
      <c r="I695" s="42"/>
      <c r="J695" s="42"/>
      <c r="K695" s="73" t="s">
        <v>689</v>
      </c>
      <c r="L695" s="79" t="s">
        <v>277</v>
      </c>
      <c r="M695" s="42" t="s">
        <v>271</v>
      </c>
      <c r="N695" s="48"/>
    </row>
    <row r="696" spans="2:14" ht="112.5" x14ac:dyDescent="0.3">
      <c r="B696" s="102" t="s">
        <v>1350</v>
      </c>
      <c r="C696" s="92" t="s">
        <v>1376</v>
      </c>
      <c r="D696" s="30" t="s">
        <v>13</v>
      </c>
      <c r="E696" s="104" t="s">
        <v>1386</v>
      </c>
      <c r="F696" s="74">
        <v>10000</v>
      </c>
      <c r="G696" s="75"/>
      <c r="H696" s="42"/>
      <c r="I696" s="42"/>
      <c r="J696" s="42"/>
      <c r="K696" s="75" t="s">
        <v>1370</v>
      </c>
      <c r="L696" s="75" t="s">
        <v>277</v>
      </c>
      <c r="M696" s="42" t="s">
        <v>271</v>
      </c>
      <c r="N696" s="48"/>
    </row>
    <row r="697" spans="2:14" ht="112.5" x14ac:dyDescent="0.3">
      <c r="B697" s="102" t="s">
        <v>1350</v>
      </c>
      <c r="C697" s="92" t="s">
        <v>1376</v>
      </c>
      <c r="D697" s="30" t="s">
        <v>13</v>
      </c>
      <c r="E697" s="104" t="s">
        <v>1377</v>
      </c>
      <c r="F697" s="74">
        <v>5000</v>
      </c>
      <c r="G697" s="75"/>
      <c r="H697" s="42"/>
      <c r="I697" s="42"/>
      <c r="J697" s="42"/>
      <c r="K697" s="75" t="s">
        <v>1370</v>
      </c>
      <c r="L697" s="82" t="s">
        <v>277</v>
      </c>
      <c r="M697" s="42" t="s">
        <v>271</v>
      </c>
      <c r="N697" s="48"/>
    </row>
    <row r="698" spans="2:14" ht="112.5" x14ac:dyDescent="0.3">
      <c r="B698" s="102" t="s">
        <v>1350</v>
      </c>
      <c r="C698" s="92" t="s">
        <v>1376</v>
      </c>
      <c r="D698" s="30" t="s">
        <v>13</v>
      </c>
      <c r="E698" s="104" t="s">
        <v>1387</v>
      </c>
      <c r="F698" s="74">
        <v>700000</v>
      </c>
      <c r="G698" s="75"/>
      <c r="H698" s="42"/>
      <c r="I698" s="42"/>
      <c r="J698" s="42"/>
      <c r="K698" s="75" t="s">
        <v>1370</v>
      </c>
      <c r="L698" s="82" t="s">
        <v>277</v>
      </c>
      <c r="M698" s="42" t="s">
        <v>271</v>
      </c>
      <c r="N698" s="48"/>
    </row>
    <row r="699" spans="2:14" ht="56.25" x14ac:dyDescent="0.3">
      <c r="B699" s="95" t="s">
        <v>1282</v>
      </c>
      <c r="C699" s="92" t="s">
        <v>1388</v>
      </c>
      <c r="D699" s="30" t="s">
        <v>13</v>
      </c>
      <c r="E699" s="81" t="s">
        <v>1389</v>
      </c>
      <c r="F699" s="72" t="s">
        <v>926</v>
      </c>
      <c r="G699" s="72"/>
      <c r="H699" s="42"/>
      <c r="I699" s="42"/>
      <c r="J699" s="42"/>
      <c r="K699" s="72" t="s">
        <v>34</v>
      </c>
      <c r="L699" s="79" t="s">
        <v>1390</v>
      </c>
      <c r="M699" s="42" t="s">
        <v>271</v>
      </c>
      <c r="N699" s="48"/>
    </row>
    <row r="700" spans="2:14" ht="75" x14ac:dyDescent="0.3">
      <c r="B700" s="95" t="s">
        <v>1282</v>
      </c>
      <c r="C700" s="92" t="s">
        <v>1388</v>
      </c>
      <c r="D700" s="30" t="s">
        <v>13</v>
      </c>
      <c r="E700" s="71" t="s">
        <v>1391</v>
      </c>
      <c r="F700" s="74">
        <v>2000</v>
      </c>
      <c r="G700" s="73"/>
      <c r="H700" s="42"/>
      <c r="I700" s="42"/>
      <c r="J700" s="42"/>
      <c r="K700" s="73" t="s">
        <v>34</v>
      </c>
      <c r="L700" s="73" t="s">
        <v>277</v>
      </c>
      <c r="M700" s="42" t="s">
        <v>271</v>
      </c>
      <c r="N700" s="48"/>
    </row>
    <row r="701" spans="2:14" ht="56.25" x14ac:dyDescent="0.3">
      <c r="B701" s="95" t="s">
        <v>1282</v>
      </c>
      <c r="C701" s="92" t="s">
        <v>1388</v>
      </c>
      <c r="D701" s="30" t="s">
        <v>13</v>
      </c>
      <c r="E701" s="81" t="s">
        <v>1392</v>
      </c>
      <c r="F701" s="76">
        <v>2000</v>
      </c>
      <c r="G701" s="72"/>
      <c r="H701" s="42"/>
      <c r="I701" s="42"/>
      <c r="J701" s="42"/>
      <c r="K701" s="72" t="s">
        <v>960</v>
      </c>
      <c r="L701" s="79" t="s">
        <v>1393</v>
      </c>
      <c r="M701" s="42" t="s">
        <v>271</v>
      </c>
      <c r="N701" s="48"/>
    </row>
    <row r="702" spans="2:14" ht="56.25" x14ac:dyDescent="0.3">
      <c r="B702" s="95" t="s">
        <v>1282</v>
      </c>
      <c r="C702" s="92" t="s">
        <v>1388</v>
      </c>
      <c r="D702" s="30" t="s">
        <v>13</v>
      </c>
      <c r="E702" s="81" t="s">
        <v>1394</v>
      </c>
      <c r="F702" s="83" t="s">
        <v>1395</v>
      </c>
      <c r="G702" s="72"/>
      <c r="H702" s="42"/>
      <c r="I702" s="42"/>
      <c r="J702" s="42"/>
      <c r="K702" s="72" t="s">
        <v>34</v>
      </c>
      <c r="L702" s="79" t="s">
        <v>1396</v>
      </c>
      <c r="M702" s="42" t="s">
        <v>271</v>
      </c>
      <c r="N702" s="48"/>
    </row>
    <row r="703" spans="2:14" ht="56.25" x14ac:dyDescent="0.3">
      <c r="B703" s="95" t="s">
        <v>1282</v>
      </c>
      <c r="C703" s="92" t="s">
        <v>1388</v>
      </c>
      <c r="D703" s="30" t="s">
        <v>13</v>
      </c>
      <c r="E703" s="81" t="s">
        <v>1397</v>
      </c>
      <c r="F703" s="76">
        <v>3000</v>
      </c>
      <c r="G703" s="72"/>
      <c r="H703" s="42"/>
      <c r="I703" s="42"/>
      <c r="J703" s="42"/>
      <c r="K703" s="72" t="s">
        <v>34</v>
      </c>
      <c r="L703" s="79" t="s">
        <v>1393</v>
      </c>
      <c r="M703" s="42" t="s">
        <v>271</v>
      </c>
      <c r="N703" s="48"/>
    </row>
    <row r="704" spans="2:14" ht="56.25" x14ac:dyDescent="0.3">
      <c r="B704" s="95" t="s">
        <v>1282</v>
      </c>
      <c r="C704" s="92" t="s">
        <v>1388</v>
      </c>
      <c r="D704" s="30" t="s">
        <v>13</v>
      </c>
      <c r="E704" s="71" t="s">
        <v>1398</v>
      </c>
      <c r="F704" s="73" t="s">
        <v>926</v>
      </c>
      <c r="G704" s="73"/>
      <c r="H704" s="42"/>
      <c r="I704" s="42"/>
      <c r="J704" s="42"/>
      <c r="K704" s="73" t="s">
        <v>34</v>
      </c>
      <c r="L704" s="79" t="s">
        <v>1399</v>
      </c>
      <c r="M704" s="42" t="s">
        <v>271</v>
      </c>
      <c r="N704" s="48"/>
    </row>
    <row r="705" spans="2:14" ht="93.75" x14ac:dyDescent="0.3">
      <c r="B705" s="95" t="s">
        <v>1282</v>
      </c>
      <c r="C705" s="92" t="s">
        <v>1388</v>
      </c>
      <c r="D705" s="30" t="s">
        <v>13</v>
      </c>
      <c r="E705" s="83" t="s">
        <v>1400</v>
      </c>
      <c r="F705" s="72" t="s">
        <v>1401</v>
      </c>
      <c r="G705" s="72"/>
      <c r="H705" s="42"/>
      <c r="I705" s="42"/>
      <c r="J705" s="42"/>
      <c r="K705" s="72" t="s">
        <v>34</v>
      </c>
      <c r="L705" s="79" t="s">
        <v>1393</v>
      </c>
      <c r="M705" s="42" t="s">
        <v>271</v>
      </c>
      <c r="N705" s="48"/>
    </row>
    <row r="706" spans="2:14" ht="112.5" x14ac:dyDescent="0.3">
      <c r="B706" s="95" t="s">
        <v>1282</v>
      </c>
      <c r="C706" s="92" t="s">
        <v>1388</v>
      </c>
      <c r="D706" s="30" t="s">
        <v>13</v>
      </c>
      <c r="E706" s="71" t="s">
        <v>1402</v>
      </c>
      <c r="F706" s="74">
        <v>1000</v>
      </c>
      <c r="G706" s="73"/>
      <c r="H706" s="42"/>
      <c r="I706" s="42"/>
      <c r="J706" s="42"/>
      <c r="K706" s="73" t="s">
        <v>34</v>
      </c>
      <c r="L706" s="79" t="s">
        <v>1403</v>
      </c>
      <c r="M706" s="42" t="s">
        <v>271</v>
      </c>
      <c r="N706" s="48"/>
    </row>
    <row r="707" spans="2:14" ht="75" x14ac:dyDescent="0.3">
      <c r="B707" s="95" t="s">
        <v>1282</v>
      </c>
      <c r="C707" s="92" t="s">
        <v>1388</v>
      </c>
      <c r="D707" s="30" t="s">
        <v>13</v>
      </c>
      <c r="E707" s="81" t="s">
        <v>1404</v>
      </c>
      <c r="F707" s="72" t="s">
        <v>926</v>
      </c>
      <c r="G707" s="72"/>
      <c r="H707" s="42"/>
      <c r="I707" s="42"/>
      <c r="J707" s="42"/>
      <c r="K707" s="72" t="s">
        <v>34</v>
      </c>
      <c r="L707" s="79" t="s">
        <v>1396</v>
      </c>
      <c r="M707" s="42" t="s">
        <v>271</v>
      </c>
      <c r="N707" s="48"/>
    </row>
    <row r="708" spans="2:14" ht="37.5" x14ac:dyDescent="0.3">
      <c r="B708" s="95" t="s">
        <v>1282</v>
      </c>
      <c r="C708" s="92" t="s">
        <v>1405</v>
      </c>
      <c r="D708" s="30" t="s">
        <v>13</v>
      </c>
      <c r="E708" s="71" t="s">
        <v>1406</v>
      </c>
      <c r="F708" s="73">
        <v>3000</v>
      </c>
      <c r="G708" s="73"/>
      <c r="H708" s="42"/>
      <c r="I708" s="42"/>
      <c r="J708" s="42"/>
      <c r="K708" s="73" t="s">
        <v>962</v>
      </c>
      <c r="L708" s="73" t="s">
        <v>277</v>
      </c>
      <c r="M708" s="42" t="s">
        <v>271</v>
      </c>
      <c r="N708" s="48"/>
    </row>
    <row r="709" spans="2:14" ht="56.25" x14ac:dyDescent="0.3">
      <c r="B709" s="95" t="s">
        <v>1282</v>
      </c>
      <c r="C709" s="92" t="s">
        <v>1388</v>
      </c>
      <c r="D709" s="30" t="s">
        <v>13</v>
      </c>
      <c r="E709" s="71" t="s">
        <v>1407</v>
      </c>
      <c r="F709" s="73">
        <v>500</v>
      </c>
      <c r="G709" s="73"/>
      <c r="H709" s="42"/>
      <c r="I709" s="42"/>
      <c r="J709" s="42"/>
      <c r="K709" s="73" t="s">
        <v>34</v>
      </c>
      <c r="L709" s="79" t="s">
        <v>1408</v>
      </c>
      <c r="M709" s="42" t="s">
        <v>271</v>
      </c>
      <c r="N709" s="48"/>
    </row>
    <row r="710" spans="2:14" ht="56.25" x14ac:dyDescent="0.3">
      <c r="B710" s="95" t="s">
        <v>1282</v>
      </c>
      <c r="C710" s="92" t="s">
        <v>1388</v>
      </c>
      <c r="D710" s="30" t="s">
        <v>13</v>
      </c>
      <c r="E710" s="104" t="s">
        <v>1409</v>
      </c>
      <c r="F710" s="73" t="s">
        <v>1410</v>
      </c>
      <c r="G710" s="73"/>
      <c r="H710" s="42"/>
      <c r="I710" s="42"/>
      <c r="J710" s="42"/>
      <c r="K710" s="73" t="s">
        <v>960</v>
      </c>
      <c r="L710" s="79" t="s">
        <v>1411</v>
      </c>
      <c r="M710" s="42" t="s">
        <v>271</v>
      </c>
      <c r="N710" s="48"/>
    </row>
    <row r="711" spans="2:14" ht="56.25" x14ac:dyDescent="0.3">
      <c r="B711" s="95" t="s">
        <v>1282</v>
      </c>
      <c r="C711" s="92" t="s">
        <v>1388</v>
      </c>
      <c r="D711" s="30" t="s">
        <v>13</v>
      </c>
      <c r="E711" s="71" t="s">
        <v>1412</v>
      </c>
      <c r="F711" s="80">
        <v>5000</v>
      </c>
      <c r="G711" s="73"/>
      <c r="H711" s="42"/>
      <c r="I711" s="42"/>
      <c r="J711" s="42"/>
      <c r="K711" s="73" t="s">
        <v>34</v>
      </c>
      <c r="L711" s="79" t="s">
        <v>113</v>
      </c>
      <c r="M711" s="42" t="s">
        <v>271</v>
      </c>
      <c r="N711" s="48"/>
    </row>
    <row r="712" spans="2:14" ht="56.25" x14ac:dyDescent="0.3">
      <c r="B712" s="95" t="s">
        <v>1282</v>
      </c>
      <c r="C712" s="92" t="s">
        <v>1388</v>
      </c>
      <c r="D712" s="30" t="s">
        <v>13</v>
      </c>
      <c r="E712" s="81" t="s">
        <v>1413</v>
      </c>
      <c r="F712" s="72">
        <v>5000</v>
      </c>
      <c r="G712" s="72"/>
      <c r="H712" s="42"/>
      <c r="I712" s="42"/>
      <c r="J712" s="42"/>
      <c r="K712" s="72" t="s">
        <v>34</v>
      </c>
      <c r="L712" s="81" t="s">
        <v>1414</v>
      </c>
      <c r="M712" s="42" t="s">
        <v>271</v>
      </c>
      <c r="N712" s="48"/>
    </row>
    <row r="713" spans="2:14" ht="56.25" x14ac:dyDescent="0.3">
      <c r="B713" s="95" t="s">
        <v>1282</v>
      </c>
      <c r="C713" s="92" t="s">
        <v>1388</v>
      </c>
      <c r="D713" s="30" t="s">
        <v>13</v>
      </c>
      <c r="E713" s="71" t="s">
        <v>1415</v>
      </c>
      <c r="F713" s="72" t="s">
        <v>926</v>
      </c>
      <c r="G713" s="72"/>
      <c r="H713" s="42"/>
      <c r="I713" s="42"/>
      <c r="J713" s="42"/>
      <c r="K713" s="72" t="s">
        <v>34</v>
      </c>
      <c r="L713" s="79" t="s">
        <v>1416</v>
      </c>
      <c r="M713" s="42" t="s">
        <v>271</v>
      </c>
      <c r="N713" s="48"/>
    </row>
    <row r="714" spans="2:14" ht="93.75" x14ac:dyDescent="0.3">
      <c r="B714" s="95" t="s">
        <v>1282</v>
      </c>
      <c r="C714" s="92" t="s">
        <v>1388</v>
      </c>
      <c r="D714" s="30" t="s">
        <v>13</v>
      </c>
      <c r="E714" s="81" t="s">
        <v>1417</v>
      </c>
      <c r="F714" s="72" t="s">
        <v>1418</v>
      </c>
      <c r="G714" s="72"/>
      <c r="H714" s="42"/>
      <c r="I714" s="42"/>
      <c r="J714" s="42"/>
      <c r="K714" s="72" t="s">
        <v>34</v>
      </c>
      <c r="L714" s="79" t="s">
        <v>1419</v>
      </c>
      <c r="M714" s="42" t="s">
        <v>271</v>
      </c>
      <c r="N714" s="48"/>
    </row>
    <row r="715" spans="2:14" ht="56.25" x14ac:dyDescent="0.3">
      <c r="B715" s="95" t="s">
        <v>1282</v>
      </c>
      <c r="C715" s="92" t="s">
        <v>1388</v>
      </c>
      <c r="D715" s="30" t="s">
        <v>13</v>
      </c>
      <c r="E715" s="72" t="s">
        <v>1420</v>
      </c>
      <c r="F715" s="72" t="s">
        <v>926</v>
      </c>
      <c r="G715" s="72"/>
      <c r="H715" s="42"/>
      <c r="I715" s="42"/>
      <c r="J715" s="42"/>
      <c r="K715" s="72" t="s">
        <v>34</v>
      </c>
      <c r="L715" s="79" t="s">
        <v>1416</v>
      </c>
      <c r="M715" s="42" t="s">
        <v>271</v>
      </c>
      <c r="N715" s="48"/>
    </row>
    <row r="716" spans="2:14" ht="75" x14ac:dyDescent="0.3">
      <c r="B716" s="95" t="s">
        <v>1282</v>
      </c>
      <c r="C716" s="92" t="s">
        <v>1388</v>
      </c>
      <c r="D716" s="30" t="s">
        <v>13</v>
      </c>
      <c r="E716" s="71" t="s">
        <v>1421</v>
      </c>
      <c r="F716" s="73" t="s">
        <v>1422</v>
      </c>
      <c r="G716" s="73"/>
      <c r="H716" s="42"/>
      <c r="I716" s="42"/>
      <c r="J716" s="42"/>
      <c r="K716" s="73" t="s">
        <v>34</v>
      </c>
      <c r="L716" s="79" t="s">
        <v>277</v>
      </c>
      <c r="M716" s="42" t="s">
        <v>271</v>
      </c>
      <c r="N716" s="48"/>
    </row>
    <row r="717" spans="2:14" ht="56.25" x14ac:dyDescent="0.3">
      <c r="B717" s="95" t="s">
        <v>1282</v>
      </c>
      <c r="C717" s="92" t="s">
        <v>1388</v>
      </c>
      <c r="D717" s="30" t="s">
        <v>13</v>
      </c>
      <c r="E717" s="71" t="s">
        <v>1423</v>
      </c>
      <c r="F717" s="73" t="s">
        <v>1109</v>
      </c>
      <c r="G717" s="73"/>
      <c r="H717" s="42"/>
      <c r="I717" s="42"/>
      <c r="J717" s="42"/>
      <c r="K717" s="73" t="s">
        <v>34</v>
      </c>
      <c r="L717" s="79" t="s">
        <v>1424</v>
      </c>
      <c r="M717" s="42" t="s">
        <v>271</v>
      </c>
      <c r="N717" s="48"/>
    </row>
    <row r="718" spans="2:14" ht="93.75" x14ac:dyDescent="0.3">
      <c r="B718" s="95" t="s">
        <v>1282</v>
      </c>
      <c r="C718" s="92" t="s">
        <v>1388</v>
      </c>
      <c r="D718" s="30" t="s">
        <v>13</v>
      </c>
      <c r="E718" s="81" t="s">
        <v>1425</v>
      </c>
      <c r="F718" s="73" t="s">
        <v>926</v>
      </c>
      <c r="G718" s="73"/>
      <c r="H718" s="42"/>
      <c r="I718" s="42"/>
      <c r="J718" s="42"/>
      <c r="K718" s="73" t="s">
        <v>34</v>
      </c>
      <c r="L718" s="79" t="s">
        <v>1426</v>
      </c>
      <c r="M718" s="42" t="s">
        <v>271</v>
      </c>
      <c r="N718" s="48"/>
    </row>
    <row r="719" spans="2:14" ht="56.25" x14ac:dyDescent="0.3">
      <c r="B719" s="95" t="s">
        <v>1282</v>
      </c>
      <c r="C719" s="92" t="s">
        <v>1388</v>
      </c>
      <c r="D719" s="30" t="s">
        <v>13</v>
      </c>
      <c r="E719" s="71" t="s">
        <v>1427</v>
      </c>
      <c r="F719" s="73" t="s">
        <v>1428</v>
      </c>
      <c r="G719" s="73"/>
      <c r="H719" s="42"/>
      <c r="I719" s="42"/>
      <c r="J719" s="42"/>
      <c r="K719" s="73" t="s">
        <v>34</v>
      </c>
      <c r="L719" s="79" t="s">
        <v>1429</v>
      </c>
      <c r="M719" s="42" t="s">
        <v>271</v>
      </c>
      <c r="N719" s="48"/>
    </row>
    <row r="720" spans="2:14" ht="37.5" x14ac:dyDescent="0.3">
      <c r="B720" s="95" t="s">
        <v>1112</v>
      </c>
      <c r="C720" s="92" t="s">
        <v>1430</v>
      </c>
      <c r="D720" s="30" t="s">
        <v>13</v>
      </c>
      <c r="E720" s="71" t="s">
        <v>1431</v>
      </c>
      <c r="F720" s="80">
        <v>10000</v>
      </c>
      <c r="G720" s="73"/>
      <c r="H720" s="42"/>
      <c r="I720" s="42"/>
      <c r="J720" s="42"/>
      <c r="K720" s="73" t="s">
        <v>960</v>
      </c>
      <c r="L720" s="73" t="s">
        <v>277</v>
      </c>
      <c r="M720" s="42" t="s">
        <v>271</v>
      </c>
      <c r="N720" s="48"/>
    </row>
    <row r="721" spans="2:14" ht="75" x14ac:dyDescent="0.3">
      <c r="B721" s="95" t="s">
        <v>1112</v>
      </c>
      <c r="C721" s="92" t="s">
        <v>1430</v>
      </c>
      <c r="D721" s="30" t="s">
        <v>13</v>
      </c>
      <c r="E721" s="71" t="s">
        <v>1432</v>
      </c>
      <c r="F721" s="80">
        <v>2000000</v>
      </c>
      <c r="G721" s="73"/>
      <c r="H721" s="42"/>
      <c r="I721" s="42"/>
      <c r="J721" s="42"/>
      <c r="K721" s="73" t="s">
        <v>689</v>
      </c>
      <c r="L721" s="73" t="s">
        <v>277</v>
      </c>
      <c r="M721" s="42" t="s">
        <v>271</v>
      </c>
      <c r="N721" s="48"/>
    </row>
    <row r="722" spans="2:14" ht="56.25" x14ac:dyDescent="0.3">
      <c r="B722" s="95" t="s">
        <v>1282</v>
      </c>
      <c r="C722" s="92" t="s">
        <v>1433</v>
      </c>
      <c r="D722" s="30" t="s">
        <v>13</v>
      </c>
      <c r="E722" s="81" t="s">
        <v>1434</v>
      </c>
      <c r="F722" s="72"/>
      <c r="G722" s="73"/>
      <c r="H722" s="42"/>
      <c r="I722" s="42"/>
      <c r="J722" s="42"/>
      <c r="K722" s="73" t="s">
        <v>689</v>
      </c>
      <c r="L722" s="73" t="s">
        <v>277</v>
      </c>
      <c r="M722" s="42" t="s">
        <v>271</v>
      </c>
      <c r="N722" s="48"/>
    </row>
    <row r="723" spans="2:14" ht="56.25" x14ac:dyDescent="0.3">
      <c r="B723" s="95" t="s">
        <v>1282</v>
      </c>
      <c r="C723" s="92" t="s">
        <v>1435</v>
      </c>
      <c r="D723" s="30" t="s">
        <v>13</v>
      </c>
      <c r="E723" s="81" t="s">
        <v>1436</v>
      </c>
      <c r="F723" s="74">
        <v>2000000</v>
      </c>
      <c r="G723" s="73"/>
      <c r="H723" s="42"/>
      <c r="I723" s="42"/>
      <c r="J723" s="42"/>
      <c r="K723" s="73" t="s">
        <v>1437</v>
      </c>
      <c r="L723" s="73" t="s">
        <v>277</v>
      </c>
      <c r="M723" s="42" t="s">
        <v>271</v>
      </c>
      <c r="N723" s="48"/>
    </row>
    <row r="724" spans="2:14" ht="37.5" x14ac:dyDescent="0.3">
      <c r="B724" s="95" t="s">
        <v>1282</v>
      </c>
      <c r="C724" s="92" t="s">
        <v>1438</v>
      </c>
      <c r="D724" s="30" t="s">
        <v>13</v>
      </c>
      <c r="E724" s="104" t="s">
        <v>1439</v>
      </c>
      <c r="F724" s="82" t="s">
        <v>1440</v>
      </c>
      <c r="G724" s="82"/>
      <c r="H724" s="42"/>
      <c r="I724" s="42"/>
      <c r="J724" s="42"/>
      <c r="K724" s="82" t="s">
        <v>34</v>
      </c>
      <c r="L724" s="82" t="s">
        <v>1441</v>
      </c>
      <c r="M724" s="42" t="s">
        <v>271</v>
      </c>
      <c r="N724" s="48"/>
    </row>
    <row r="725" spans="2:14" ht="37.5" x14ac:dyDescent="0.3">
      <c r="B725" s="95" t="s">
        <v>1282</v>
      </c>
      <c r="C725" s="92" t="s">
        <v>1438</v>
      </c>
      <c r="D725" s="30" t="s">
        <v>13</v>
      </c>
      <c r="E725" s="83" t="s">
        <v>1442</v>
      </c>
      <c r="F725" s="82" t="s">
        <v>1443</v>
      </c>
      <c r="G725" s="82"/>
      <c r="H725" s="42"/>
      <c r="I725" s="42"/>
      <c r="J725" s="42"/>
      <c r="K725" s="82" t="s">
        <v>1444</v>
      </c>
      <c r="L725" s="82" t="s">
        <v>277</v>
      </c>
      <c r="M725" s="42" t="s">
        <v>271</v>
      </c>
      <c r="N725" s="48"/>
    </row>
    <row r="726" spans="2:14" ht="56.25" x14ac:dyDescent="0.3">
      <c r="B726" s="95" t="s">
        <v>1282</v>
      </c>
      <c r="C726" s="92" t="s">
        <v>1438</v>
      </c>
      <c r="D726" s="30" t="s">
        <v>13</v>
      </c>
      <c r="E726" s="83" t="s">
        <v>1445</v>
      </c>
      <c r="F726" s="82" t="s">
        <v>926</v>
      </c>
      <c r="G726" s="82"/>
      <c r="H726" s="42"/>
      <c r="I726" s="42"/>
      <c r="J726" s="42"/>
      <c r="K726" s="82" t="s">
        <v>34</v>
      </c>
      <c r="L726" s="82" t="s">
        <v>1441</v>
      </c>
      <c r="M726" s="42" t="s">
        <v>271</v>
      </c>
      <c r="N726" s="48"/>
    </row>
    <row r="727" spans="2:14" ht="75" x14ac:dyDescent="0.3">
      <c r="B727" s="95" t="s">
        <v>1282</v>
      </c>
      <c r="C727" s="92" t="s">
        <v>1438</v>
      </c>
      <c r="D727" s="30" t="s">
        <v>13</v>
      </c>
      <c r="E727" s="83" t="s">
        <v>1446</v>
      </c>
      <c r="F727" s="74">
        <v>5000</v>
      </c>
      <c r="G727" s="82"/>
      <c r="H727" s="42"/>
      <c r="I727" s="42"/>
      <c r="J727" s="42"/>
      <c r="K727" s="82" t="s">
        <v>34</v>
      </c>
      <c r="L727" s="82" t="s">
        <v>1441</v>
      </c>
      <c r="M727" s="42" t="s">
        <v>271</v>
      </c>
      <c r="N727" s="48"/>
    </row>
    <row r="728" spans="2:14" ht="37.5" x14ac:dyDescent="0.3">
      <c r="B728" s="95" t="s">
        <v>1282</v>
      </c>
      <c r="C728" s="92" t="s">
        <v>1438</v>
      </c>
      <c r="D728" s="30" t="s">
        <v>13</v>
      </c>
      <c r="E728" s="83" t="s">
        <v>1447</v>
      </c>
      <c r="F728" s="74">
        <v>20000</v>
      </c>
      <c r="G728" s="82"/>
      <c r="H728" s="42"/>
      <c r="I728" s="42"/>
      <c r="J728" s="42"/>
      <c r="K728" s="82" t="s">
        <v>34</v>
      </c>
      <c r="L728" s="82" t="s">
        <v>277</v>
      </c>
      <c r="M728" s="42" t="s">
        <v>271</v>
      </c>
      <c r="N728" s="48"/>
    </row>
    <row r="729" spans="2:14" ht="56.25" x14ac:dyDescent="0.3">
      <c r="B729" s="95" t="s">
        <v>1282</v>
      </c>
      <c r="C729" s="92" t="s">
        <v>1438</v>
      </c>
      <c r="D729" s="30" t="s">
        <v>13</v>
      </c>
      <c r="E729" s="83" t="s">
        <v>1448</v>
      </c>
      <c r="F729" s="74">
        <v>10000</v>
      </c>
      <c r="G729" s="82"/>
      <c r="H729" s="42"/>
      <c r="I729" s="42"/>
      <c r="J729" s="42"/>
      <c r="K729" s="82" t="s">
        <v>34</v>
      </c>
      <c r="L729" s="82" t="s">
        <v>277</v>
      </c>
      <c r="M729" s="42" t="s">
        <v>271</v>
      </c>
      <c r="N729" s="48"/>
    </row>
    <row r="730" spans="2:14" ht="56.25" x14ac:dyDescent="0.3">
      <c r="B730" s="95" t="s">
        <v>1282</v>
      </c>
      <c r="C730" s="92" t="s">
        <v>1438</v>
      </c>
      <c r="D730" s="30" t="s">
        <v>13</v>
      </c>
      <c r="E730" s="83" t="s">
        <v>1449</v>
      </c>
      <c r="F730" s="82" t="s">
        <v>926</v>
      </c>
      <c r="G730" s="82"/>
      <c r="H730" s="42"/>
      <c r="I730" s="42"/>
      <c r="J730" s="42"/>
      <c r="K730" s="82" t="s">
        <v>34</v>
      </c>
      <c r="L730" s="82" t="s">
        <v>277</v>
      </c>
      <c r="M730" s="42" t="s">
        <v>271</v>
      </c>
      <c r="N730" s="48"/>
    </row>
    <row r="731" spans="2:14" ht="56.25" x14ac:dyDescent="0.3">
      <c r="B731" s="95" t="s">
        <v>1282</v>
      </c>
      <c r="C731" s="92" t="s">
        <v>1438</v>
      </c>
      <c r="D731" s="30" t="s">
        <v>13</v>
      </c>
      <c r="E731" s="83" t="s">
        <v>1450</v>
      </c>
      <c r="F731" s="82" t="s">
        <v>926</v>
      </c>
      <c r="G731" s="82"/>
      <c r="H731" s="42"/>
      <c r="I731" s="42"/>
      <c r="J731" s="42"/>
      <c r="K731" s="82" t="s">
        <v>34</v>
      </c>
      <c r="L731" s="82" t="s">
        <v>277</v>
      </c>
      <c r="M731" s="42" t="s">
        <v>271</v>
      </c>
      <c r="N731" s="48"/>
    </row>
    <row r="732" spans="2:14" ht="56.25" x14ac:dyDescent="0.3">
      <c r="B732" s="95" t="s">
        <v>1282</v>
      </c>
      <c r="C732" s="92" t="s">
        <v>1438</v>
      </c>
      <c r="D732" s="30" t="s">
        <v>13</v>
      </c>
      <c r="E732" s="83" t="s">
        <v>1451</v>
      </c>
      <c r="F732" s="74">
        <v>24000</v>
      </c>
      <c r="G732" s="82"/>
      <c r="H732" s="42"/>
      <c r="I732" s="42"/>
      <c r="J732" s="42"/>
      <c r="K732" s="82" t="s">
        <v>1452</v>
      </c>
      <c r="L732" s="82" t="s">
        <v>277</v>
      </c>
      <c r="M732" s="42" t="s">
        <v>271</v>
      </c>
      <c r="N732" s="48"/>
    </row>
    <row r="733" spans="2:14" ht="56.25" x14ac:dyDescent="0.3">
      <c r="B733" s="95" t="s">
        <v>1282</v>
      </c>
      <c r="C733" s="92" t="s">
        <v>1438</v>
      </c>
      <c r="D733" s="30" t="s">
        <v>13</v>
      </c>
      <c r="E733" s="83" t="s">
        <v>1453</v>
      </c>
      <c r="F733" s="82" t="s">
        <v>926</v>
      </c>
      <c r="G733" s="82"/>
      <c r="H733" s="42"/>
      <c r="I733" s="42"/>
      <c r="J733" s="42"/>
      <c r="K733" s="82" t="s">
        <v>34</v>
      </c>
      <c r="L733" s="82" t="s">
        <v>277</v>
      </c>
      <c r="M733" s="42" t="s">
        <v>271</v>
      </c>
      <c r="N733" s="48"/>
    </row>
    <row r="734" spans="2:14" ht="56.25" x14ac:dyDescent="0.3">
      <c r="B734" s="95" t="s">
        <v>1282</v>
      </c>
      <c r="C734" s="92" t="s">
        <v>1438</v>
      </c>
      <c r="D734" s="30" t="s">
        <v>13</v>
      </c>
      <c r="E734" s="81" t="s">
        <v>1454</v>
      </c>
      <c r="F734" s="78">
        <v>10000</v>
      </c>
      <c r="G734" s="79"/>
      <c r="H734" s="42"/>
      <c r="I734" s="42"/>
      <c r="J734" s="42"/>
      <c r="K734" s="79" t="s">
        <v>689</v>
      </c>
      <c r="L734" s="79" t="s">
        <v>1455</v>
      </c>
      <c r="M734" s="42" t="s">
        <v>271</v>
      </c>
      <c r="N734" s="48"/>
    </row>
    <row r="735" spans="2:14" ht="75" x14ac:dyDescent="0.3">
      <c r="B735" s="95" t="s">
        <v>1282</v>
      </c>
      <c r="C735" s="92" t="s">
        <v>1438</v>
      </c>
      <c r="D735" s="30" t="s">
        <v>13</v>
      </c>
      <c r="E735" s="81" t="s">
        <v>1456</v>
      </c>
      <c r="F735" s="78">
        <v>5000</v>
      </c>
      <c r="G735" s="79"/>
      <c r="H735" s="42"/>
      <c r="I735" s="42"/>
      <c r="J735" s="42"/>
      <c r="K735" s="79" t="s">
        <v>689</v>
      </c>
      <c r="L735" s="79" t="s">
        <v>1455</v>
      </c>
      <c r="M735" s="42" t="s">
        <v>271</v>
      </c>
      <c r="N735" s="48"/>
    </row>
    <row r="736" spans="2:14" ht="75" x14ac:dyDescent="0.3">
      <c r="B736" s="95" t="s">
        <v>1282</v>
      </c>
      <c r="C736" s="92" t="s">
        <v>1438</v>
      </c>
      <c r="D736" s="30" t="s">
        <v>13</v>
      </c>
      <c r="E736" s="83" t="s">
        <v>1457</v>
      </c>
      <c r="F736" s="74">
        <v>10000</v>
      </c>
      <c r="G736" s="82"/>
      <c r="H736" s="42"/>
      <c r="I736" s="42"/>
      <c r="J736" s="42"/>
      <c r="K736" s="82" t="s">
        <v>34</v>
      </c>
      <c r="L736" s="82" t="s">
        <v>277</v>
      </c>
      <c r="M736" s="42" t="s">
        <v>271</v>
      </c>
      <c r="N736" s="48"/>
    </row>
    <row r="737" spans="2:14" ht="56.25" x14ac:dyDescent="0.3">
      <c r="B737" s="95" t="s">
        <v>528</v>
      </c>
      <c r="C737" s="92"/>
      <c r="D737" s="30" t="s">
        <v>13</v>
      </c>
      <c r="E737" s="104" t="s">
        <v>1458</v>
      </c>
      <c r="F737" s="82" t="s">
        <v>926</v>
      </c>
      <c r="G737" s="82"/>
      <c r="H737" s="42"/>
      <c r="I737" s="42"/>
      <c r="J737" s="42"/>
      <c r="K737" s="82" t="s">
        <v>34</v>
      </c>
      <c r="L737" s="82" t="s">
        <v>277</v>
      </c>
      <c r="M737" s="42" t="s">
        <v>271</v>
      </c>
      <c r="N737" s="48"/>
    </row>
    <row r="738" spans="2:14" ht="75" x14ac:dyDescent="0.3">
      <c r="B738" s="95" t="s">
        <v>528</v>
      </c>
      <c r="C738" s="92"/>
      <c r="D738" s="30" t="s">
        <v>13</v>
      </c>
      <c r="E738" s="104" t="s">
        <v>1459</v>
      </c>
      <c r="F738" s="82" t="s">
        <v>901</v>
      </c>
      <c r="G738" s="82"/>
      <c r="H738" s="42"/>
      <c r="I738" s="42"/>
      <c r="J738" s="42"/>
      <c r="K738" s="82" t="s">
        <v>960</v>
      </c>
      <c r="L738" s="82" t="s">
        <v>277</v>
      </c>
      <c r="M738" s="42" t="s">
        <v>271</v>
      </c>
      <c r="N738" s="48"/>
    </row>
    <row r="739" spans="2:14" ht="37.5" x14ac:dyDescent="0.3">
      <c r="B739" s="95" t="s">
        <v>528</v>
      </c>
      <c r="C739" s="92"/>
      <c r="D739" s="30" t="s">
        <v>13</v>
      </c>
      <c r="E739" s="104" t="s">
        <v>1460</v>
      </c>
      <c r="F739" s="82" t="s">
        <v>901</v>
      </c>
      <c r="G739" s="82"/>
      <c r="H739" s="42"/>
      <c r="I739" s="42"/>
      <c r="J739" s="42"/>
      <c r="K739" s="82" t="s">
        <v>992</v>
      </c>
      <c r="L739" s="82" t="s">
        <v>277</v>
      </c>
      <c r="M739" s="42" t="s">
        <v>271</v>
      </c>
      <c r="N739" s="48"/>
    </row>
    <row r="740" spans="2:14" ht="56.25" x14ac:dyDescent="0.3">
      <c r="B740" s="95" t="s">
        <v>528</v>
      </c>
      <c r="C740" s="92"/>
      <c r="D740" s="30" t="s">
        <v>13</v>
      </c>
      <c r="E740" s="104" t="s">
        <v>583</v>
      </c>
      <c r="F740" s="74">
        <v>10000</v>
      </c>
      <c r="G740" s="82"/>
      <c r="H740" s="42"/>
      <c r="I740" s="42"/>
      <c r="J740" s="42"/>
      <c r="K740" s="82" t="s">
        <v>689</v>
      </c>
      <c r="L740" s="82" t="s">
        <v>277</v>
      </c>
      <c r="M740" s="42" t="s">
        <v>271</v>
      </c>
      <c r="N740" s="48"/>
    </row>
    <row r="741" spans="2:14" ht="150" x14ac:dyDescent="0.3">
      <c r="B741" s="95" t="s">
        <v>528</v>
      </c>
      <c r="C741" s="92"/>
      <c r="D741" s="30" t="s">
        <v>13</v>
      </c>
      <c r="E741" s="104" t="s">
        <v>1461</v>
      </c>
      <c r="F741" s="82">
        <v>500</v>
      </c>
      <c r="G741" s="82"/>
      <c r="H741" s="42"/>
      <c r="I741" s="42"/>
      <c r="J741" s="42"/>
      <c r="K741" s="82" t="s">
        <v>960</v>
      </c>
      <c r="L741" s="82" t="s">
        <v>277</v>
      </c>
      <c r="M741" s="42" t="s">
        <v>271</v>
      </c>
      <c r="N741" s="48"/>
    </row>
    <row r="742" spans="2:14" ht="56.25" x14ac:dyDescent="0.3">
      <c r="B742" s="95" t="s">
        <v>528</v>
      </c>
      <c r="C742" s="92"/>
      <c r="D742" s="30" t="s">
        <v>13</v>
      </c>
      <c r="E742" s="104" t="s">
        <v>1462</v>
      </c>
      <c r="F742" s="82">
        <v>700</v>
      </c>
      <c r="G742" s="82"/>
      <c r="H742" s="42"/>
      <c r="I742" s="42"/>
      <c r="J742" s="42"/>
      <c r="K742" s="82" t="s">
        <v>962</v>
      </c>
      <c r="L742" s="82" t="s">
        <v>277</v>
      </c>
      <c r="M742" s="42" t="s">
        <v>271</v>
      </c>
      <c r="N742" s="48"/>
    </row>
    <row r="743" spans="2:14" ht="37.5" x14ac:dyDescent="0.3">
      <c r="B743" s="95" t="s">
        <v>528</v>
      </c>
      <c r="C743" s="92"/>
      <c r="D743" s="30" t="s">
        <v>13</v>
      </c>
      <c r="E743" s="104" t="s">
        <v>1463</v>
      </c>
      <c r="F743" s="74">
        <v>3000</v>
      </c>
      <c r="G743" s="82"/>
      <c r="H743" s="42"/>
      <c r="I743" s="42"/>
      <c r="J743" s="42"/>
      <c r="K743" s="82" t="s">
        <v>962</v>
      </c>
      <c r="L743" s="82" t="s">
        <v>277</v>
      </c>
      <c r="M743" s="42" t="s">
        <v>271</v>
      </c>
      <c r="N743" s="48"/>
    </row>
    <row r="744" spans="2:14" ht="75" x14ac:dyDescent="0.3">
      <c r="B744" s="95" t="s">
        <v>528</v>
      </c>
      <c r="C744" s="92"/>
      <c r="D744" s="30" t="s">
        <v>13</v>
      </c>
      <c r="E744" s="83" t="s">
        <v>1464</v>
      </c>
      <c r="F744" s="82" t="s">
        <v>926</v>
      </c>
      <c r="G744" s="82"/>
      <c r="H744" s="42"/>
      <c r="I744" s="42"/>
      <c r="J744" s="42"/>
      <c r="K744" s="82" t="s">
        <v>992</v>
      </c>
      <c r="L744" s="82" t="s">
        <v>277</v>
      </c>
      <c r="M744" s="42" t="s">
        <v>271</v>
      </c>
      <c r="N744" s="48"/>
    </row>
    <row r="745" spans="2:14" ht="56.25" x14ac:dyDescent="0.3">
      <c r="B745" s="95" t="s">
        <v>528</v>
      </c>
      <c r="C745" s="92"/>
      <c r="D745" s="30" t="s">
        <v>13</v>
      </c>
      <c r="E745" s="104" t="s">
        <v>1465</v>
      </c>
      <c r="F745" s="82" t="s">
        <v>901</v>
      </c>
      <c r="G745" s="82"/>
      <c r="H745" s="42"/>
      <c r="I745" s="42"/>
      <c r="J745" s="42"/>
      <c r="K745" s="82" t="s">
        <v>1466</v>
      </c>
      <c r="L745" s="82" t="s">
        <v>277</v>
      </c>
      <c r="M745" s="42" t="s">
        <v>271</v>
      </c>
      <c r="N745" s="48"/>
    </row>
    <row r="746" spans="2:14" ht="37.5" x14ac:dyDescent="0.3">
      <c r="B746" s="95" t="s">
        <v>528</v>
      </c>
      <c r="C746" s="92"/>
      <c r="D746" s="30" t="s">
        <v>13</v>
      </c>
      <c r="E746" s="104" t="s">
        <v>1467</v>
      </c>
      <c r="F746" s="74">
        <v>1500</v>
      </c>
      <c r="G746" s="82"/>
      <c r="H746" s="42"/>
      <c r="I746" s="42"/>
      <c r="J746" s="42"/>
      <c r="K746" s="82" t="s">
        <v>960</v>
      </c>
      <c r="L746" s="82" t="s">
        <v>277</v>
      </c>
      <c r="M746" s="42" t="s">
        <v>271</v>
      </c>
      <c r="N746" s="48"/>
    </row>
    <row r="747" spans="2:14" ht="37.5" x14ac:dyDescent="0.3">
      <c r="B747" s="95" t="s">
        <v>1282</v>
      </c>
      <c r="C747" s="92" t="s">
        <v>1438</v>
      </c>
      <c r="D747" s="30" t="s">
        <v>13</v>
      </c>
      <c r="E747" s="83" t="s">
        <v>1468</v>
      </c>
      <c r="F747" s="74">
        <v>85000</v>
      </c>
      <c r="G747" s="82"/>
      <c r="H747" s="42"/>
      <c r="I747" s="42"/>
      <c r="J747" s="42"/>
      <c r="K747" s="82" t="s">
        <v>992</v>
      </c>
      <c r="L747" s="82" t="s">
        <v>277</v>
      </c>
      <c r="M747" s="42" t="s">
        <v>271</v>
      </c>
      <c r="N747" s="48"/>
    </row>
    <row r="748" spans="2:14" ht="56.25" x14ac:dyDescent="0.3">
      <c r="B748" s="95" t="s">
        <v>1282</v>
      </c>
      <c r="C748" s="92" t="s">
        <v>1438</v>
      </c>
      <c r="D748" s="30" t="s">
        <v>13</v>
      </c>
      <c r="E748" s="83" t="s">
        <v>1469</v>
      </c>
      <c r="F748" s="76">
        <v>150000</v>
      </c>
      <c r="G748" s="83"/>
      <c r="H748" s="42"/>
      <c r="I748" s="42"/>
      <c r="J748" s="42"/>
      <c r="K748" s="83" t="s">
        <v>1361</v>
      </c>
      <c r="L748" s="83" t="s">
        <v>277</v>
      </c>
      <c r="M748" s="42" t="s">
        <v>271</v>
      </c>
      <c r="N748" s="48"/>
    </row>
    <row r="749" spans="2:14" ht="56.25" x14ac:dyDescent="0.3">
      <c r="B749" s="95" t="s">
        <v>1282</v>
      </c>
      <c r="C749" s="92" t="s">
        <v>1438</v>
      </c>
      <c r="D749" s="30" t="s">
        <v>13</v>
      </c>
      <c r="E749" s="81" t="s">
        <v>1470</v>
      </c>
      <c r="F749" s="78">
        <v>150000</v>
      </c>
      <c r="G749" s="79"/>
      <c r="H749" s="42"/>
      <c r="I749" s="42"/>
      <c r="J749" s="42"/>
      <c r="K749" s="79" t="s">
        <v>689</v>
      </c>
      <c r="L749" s="79" t="s">
        <v>277</v>
      </c>
      <c r="M749" s="42" t="s">
        <v>271</v>
      </c>
      <c r="N749" s="48"/>
    </row>
    <row r="750" spans="2:14" ht="37.5" x14ac:dyDescent="0.3">
      <c r="B750" s="95" t="s">
        <v>1112</v>
      </c>
      <c r="C750" s="92" t="s">
        <v>1186</v>
      </c>
      <c r="D750" s="30" t="s">
        <v>13</v>
      </c>
      <c r="E750" s="83" t="s">
        <v>1471</v>
      </c>
      <c r="F750" s="74">
        <v>50000</v>
      </c>
      <c r="G750" s="82"/>
      <c r="H750" s="42"/>
      <c r="I750" s="42"/>
      <c r="J750" s="42"/>
      <c r="K750" s="82" t="s">
        <v>1361</v>
      </c>
      <c r="L750" s="82" t="s">
        <v>277</v>
      </c>
      <c r="M750" s="42" t="s">
        <v>271</v>
      </c>
      <c r="N750" s="48"/>
    </row>
    <row r="751" spans="2:14" ht="37.5" x14ac:dyDescent="0.3">
      <c r="B751" s="95" t="s">
        <v>1112</v>
      </c>
      <c r="C751" s="92" t="s">
        <v>1186</v>
      </c>
      <c r="D751" s="30" t="s">
        <v>13</v>
      </c>
      <c r="E751" s="83" t="s">
        <v>1472</v>
      </c>
      <c r="F751" s="74">
        <v>50000</v>
      </c>
      <c r="G751" s="82"/>
      <c r="H751" s="42"/>
      <c r="I751" s="42"/>
      <c r="J751" s="42"/>
      <c r="K751" s="82" t="s">
        <v>1473</v>
      </c>
      <c r="L751" s="82" t="s">
        <v>277</v>
      </c>
      <c r="M751" s="42" t="s">
        <v>271</v>
      </c>
      <c r="N751" s="48"/>
    </row>
    <row r="752" spans="2:14" ht="56.25" x14ac:dyDescent="0.3">
      <c r="B752" s="95" t="s">
        <v>1112</v>
      </c>
      <c r="C752" s="92" t="s">
        <v>1186</v>
      </c>
      <c r="D752" s="30" t="s">
        <v>13</v>
      </c>
      <c r="E752" s="81" t="s">
        <v>1474</v>
      </c>
      <c r="F752" s="78">
        <v>100000</v>
      </c>
      <c r="G752" s="79"/>
      <c r="H752" s="42"/>
      <c r="I752" s="42"/>
      <c r="J752" s="42"/>
      <c r="K752" s="79" t="s">
        <v>689</v>
      </c>
      <c r="L752" s="79" t="s">
        <v>277</v>
      </c>
      <c r="M752" s="42" t="s">
        <v>271</v>
      </c>
      <c r="N752" s="48"/>
    </row>
    <row r="753" spans="2:14" ht="56.25" x14ac:dyDescent="0.3">
      <c r="B753" s="95" t="s">
        <v>1112</v>
      </c>
      <c r="C753" s="92" t="s">
        <v>1186</v>
      </c>
      <c r="D753" s="30" t="s">
        <v>13</v>
      </c>
      <c r="E753" s="81" t="s">
        <v>1475</v>
      </c>
      <c r="F753" s="78">
        <v>50000</v>
      </c>
      <c r="G753" s="79"/>
      <c r="H753" s="42"/>
      <c r="I753" s="42"/>
      <c r="J753" s="42"/>
      <c r="K753" s="79" t="s">
        <v>689</v>
      </c>
      <c r="L753" s="79" t="s">
        <v>277</v>
      </c>
      <c r="M753" s="42" t="s">
        <v>271</v>
      </c>
      <c r="N753" s="48"/>
    </row>
    <row r="754" spans="2:14" ht="56.25" x14ac:dyDescent="0.3">
      <c r="B754" s="95" t="s">
        <v>1112</v>
      </c>
      <c r="C754" s="92" t="s">
        <v>1186</v>
      </c>
      <c r="D754" s="30" t="s">
        <v>13</v>
      </c>
      <c r="E754" s="71" t="s">
        <v>1476</v>
      </c>
      <c r="F754" s="78">
        <v>50000</v>
      </c>
      <c r="G754" s="79"/>
      <c r="H754" s="42"/>
      <c r="I754" s="42"/>
      <c r="J754" s="42"/>
      <c r="K754" s="79" t="s">
        <v>689</v>
      </c>
      <c r="L754" s="79" t="s">
        <v>277</v>
      </c>
      <c r="M754" s="42" t="s">
        <v>271</v>
      </c>
      <c r="N754" s="48"/>
    </row>
    <row r="755" spans="2:14" ht="56.25" x14ac:dyDescent="0.3">
      <c r="B755" s="119" t="s">
        <v>1112</v>
      </c>
      <c r="C755" s="120" t="s">
        <v>1186</v>
      </c>
      <c r="D755" s="124" t="s">
        <v>13</v>
      </c>
      <c r="E755" s="121" t="s">
        <v>1477</v>
      </c>
      <c r="F755" s="122" t="s">
        <v>1478</v>
      </c>
      <c r="G755" s="122"/>
      <c r="H755" s="123"/>
      <c r="I755" s="123"/>
      <c r="J755" s="123"/>
      <c r="K755" s="122" t="s">
        <v>689</v>
      </c>
      <c r="L755" s="122" t="s">
        <v>1354</v>
      </c>
      <c r="M755" s="123" t="s">
        <v>271</v>
      </c>
      <c r="N755" s="48"/>
    </row>
    <row r="756" spans="2:14" ht="37.5" x14ac:dyDescent="0.3">
      <c r="B756" s="107" t="s">
        <v>1112</v>
      </c>
      <c r="C756" s="108" t="s">
        <v>1186</v>
      </c>
      <c r="D756" s="114" t="s">
        <v>13</v>
      </c>
      <c r="E756" s="109" t="s">
        <v>1479</v>
      </c>
      <c r="F756" s="110">
        <v>200000</v>
      </c>
      <c r="G756" s="111"/>
      <c r="H756" s="112"/>
      <c r="I756" s="112"/>
      <c r="J756" s="112"/>
      <c r="K756" s="111" t="s">
        <v>1006</v>
      </c>
      <c r="L756" s="111" t="s">
        <v>277</v>
      </c>
      <c r="M756" s="112" t="s">
        <v>271</v>
      </c>
      <c r="N756" s="118"/>
    </row>
    <row r="757" spans="2:14" ht="37.5" x14ac:dyDescent="0.3">
      <c r="B757" s="113" t="s">
        <v>1282</v>
      </c>
      <c r="C757" s="108" t="s">
        <v>1435</v>
      </c>
      <c r="D757" s="114" t="s">
        <v>13</v>
      </c>
      <c r="E757" s="115" t="s">
        <v>1480</v>
      </c>
      <c r="F757" s="116">
        <v>40000</v>
      </c>
      <c r="G757" s="116">
        <v>40000</v>
      </c>
      <c r="H757" s="116"/>
      <c r="I757" s="116"/>
      <c r="J757" s="115" t="s">
        <v>1481</v>
      </c>
      <c r="K757" s="116">
        <v>2023</v>
      </c>
      <c r="L757" s="116" t="s">
        <v>790</v>
      </c>
      <c r="M757" s="117" t="s">
        <v>299</v>
      </c>
    </row>
    <row r="758" spans="2:14" ht="37.5" x14ac:dyDescent="0.3">
      <c r="B758" s="113" t="s">
        <v>1282</v>
      </c>
      <c r="C758" s="108" t="s">
        <v>1435</v>
      </c>
      <c r="D758" s="114" t="s">
        <v>13</v>
      </c>
      <c r="E758" s="115" t="s">
        <v>1482</v>
      </c>
      <c r="F758" s="116">
        <v>1000000</v>
      </c>
      <c r="G758" s="116"/>
      <c r="H758" s="116"/>
      <c r="I758" s="116"/>
      <c r="J758" s="115" t="s">
        <v>1483</v>
      </c>
      <c r="K758" s="116">
        <v>2024</v>
      </c>
      <c r="L758" s="116" t="s">
        <v>790</v>
      </c>
      <c r="M758" s="117"/>
    </row>
    <row r="759" spans="2:14" ht="37.5" x14ac:dyDescent="0.3">
      <c r="B759" s="113" t="s">
        <v>1282</v>
      </c>
      <c r="C759" s="108" t="s">
        <v>1435</v>
      </c>
      <c r="D759" s="114" t="s">
        <v>13</v>
      </c>
      <c r="E759" s="115" t="s">
        <v>793</v>
      </c>
      <c r="F759" s="116">
        <v>60000</v>
      </c>
      <c r="G759" s="116"/>
      <c r="H759" s="116"/>
      <c r="I759" s="116"/>
      <c r="J759" s="115" t="s">
        <v>1484</v>
      </c>
      <c r="K759" s="116">
        <v>2024</v>
      </c>
      <c r="L759" s="116" t="s">
        <v>790</v>
      </c>
      <c r="M759" s="117"/>
    </row>
    <row r="760" spans="2:14" ht="37.5" x14ac:dyDescent="0.3">
      <c r="B760" s="113" t="s">
        <v>1282</v>
      </c>
      <c r="C760" s="108" t="s">
        <v>1435</v>
      </c>
      <c r="D760" s="114" t="s">
        <v>13</v>
      </c>
      <c r="E760" s="115" t="s">
        <v>1485</v>
      </c>
      <c r="F760" s="116">
        <v>800000</v>
      </c>
      <c r="G760" s="116"/>
      <c r="H760" s="116"/>
      <c r="I760" s="116"/>
      <c r="J760" s="115" t="s">
        <v>1486</v>
      </c>
      <c r="K760" s="116">
        <v>2024</v>
      </c>
      <c r="L760" s="116" t="s">
        <v>636</v>
      </c>
      <c r="M760" s="117"/>
    </row>
    <row r="761" spans="2:14" ht="37.5" x14ac:dyDescent="0.3">
      <c r="B761" s="113" t="s">
        <v>1282</v>
      </c>
      <c r="C761" s="108" t="s">
        <v>1435</v>
      </c>
      <c r="D761" s="114" t="s">
        <v>13</v>
      </c>
      <c r="E761" s="115" t="s">
        <v>1487</v>
      </c>
      <c r="F761" s="116">
        <v>40000</v>
      </c>
      <c r="G761" s="116"/>
      <c r="H761" s="116"/>
      <c r="I761" s="116"/>
      <c r="J761" s="115" t="s">
        <v>1488</v>
      </c>
      <c r="K761" s="116">
        <v>2020</v>
      </c>
      <c r="L761" s="116" t="s">
        <v>636</v>
      </c>
      <c r="M761" s="117"/>
    </row>
    <row r="762" spans="2:14" ht="63.75" x14ac:dyDescent="0.3">
      <c r="B762" s="113" t="s">
        <v>1282</v>
      </c>
      <c r="C762" s="108" t="s">
        <v>1435</v>
      </c>
      <c r="D762" s="114" t="s">
        <v>13</v>
      </c>
      <c r="E762" s="115" t="s">
        <v>1489</v>
      </c>
      <c r="F762" s="116">
        <v>20000</v>
      </c>
      <c r="G762" s="116"/>
      <c r="H762" s="116"/>
      <c r="I762" s="116"/>
      <c r="J762" s="115" t="s">
        <v>1490</v>
      </c>
      <c r="K762" s="116">
        <v>2020</v>
      </c>
      <c r="L762" s="116" t="s">
        <v>636</v>
      </c>
      <c r="M762" s="117"/>
    </row>
    <row r="763" spans="2:14" ht="63.75" x14ac:dyDescent="0.3">
      <c r="B763" s="113" t="s">
        <v>1282</v>
      </c>
      <c r="C763" s="108" t="s">
        <v>1435</v>
      </c>
      <c r="D763" s="114" t="s">
        <v>13</v>
      </c>
      <c r="E763" s="115" t="s">
        <v>1491</v>
      </c>
      <c r="F763" s="116">
        <v>20000</v>
      </c>
      <c r="G763" s="116"/>
      <c r="H763" s="116"/>
      <c r="I763" s="116"/>
      <c r="J763" s="115" t="s">
        <v>1492</v>
      </c>
      <c r="K763" s="116">
        <v>2020</v>
      </c>
      <c r="L763" s="116" t="s">
        <v>636</v>
      </c>
      <c r="M763" s="117"/>
    </row>
    <row r="764" spans="2:14" ht="37.5" x14ac:dyDescent="0.3">
      <c r="B764" s="113" t="s">
        <v>1282</v>
      </c>
      <c r="C764" s="108" t="s">
        <v>1435</v>
      </c>
      <c r="D764" s="114" t="s">
        <v>13</v>
      </c>
      <c r="E764" s="115" t="s">
        <v>1493</v>
      </c>
      <c r="F764" s="116">
        <v>40000</v>
      </c>
      <c r="G764" s="116"/>
      <c r="H764" s="116"/>
      <c r="I764" s="116"/>
      <c r="J764" s="115" t="s">
        <v>1494</v>
      </c>
      <c r="K764" s="116">
        <v>2020</v>
      </c>
      <c r="L764" s="116" t="s">
        <v>636</v>
      </c>
      <c r="M764" s="117"/>
    </row>
    <row r="765" spans="2:14" ht="126.75" x14ac:dyDescent="0.3">
      <c r="B765" s="113" t="s">
        <v>1282</v>
      </c>
      <c r="C765" s="108" t="s">
        <v>1435</v>
      </c>
      <c r="D765" s="114" t="s">
        <v>13</v>
      </c>
      <c r="E765" s="115" t="s">
        <v>1495</v>
      </c>
      <c r="F765" s="116">
        <v>30000</v>
      </c>
      <c r="G765" s="116"/>
      <c r="H765" s="116"/>
      <c r="I765" s="116"/>
      <c r="J765" s="115" t="s">
        <v>1496</v>
      </c>
      <c r="K765" s="116">
        <v>2023</v>
      </c>
      <c r="L765" s="116" t="s">
        <v>636</v>
      </c>
      <c r="M765" s="117"/>
    </row>
    <row r="766" spans="2:14" ht="63.75" x14ac:dyDescent="0.3">
      <c r="B766" s="113" t="s">
        <v>1282</v>
      </c>
      <c r="C766" s="108" t="s">
        <v>1435</v>
      </c>
      <c r="D766" s="114" t="s">
        <v>13</v>
      </c>
      <c r="E766" s="115" t="s">
        <v>1497</v>
      </c>
      <c r="F766" s="116">
        <v>800000</v>
      </c>
      <c r="G766" s="116"/>
      <c r="H766" s="116"/>
      <c r="I766" s="116"/>
      <c r="J766" s="115" t="s">
        <v>1498</v>
      </c>
      <c r="K766" s="116">
        <v>2022</v>
      </c>
      <c r="L766" s="116" t="s">
        <v>636</v>
      </c>
      <c r="M766" s="117"/>
    </row>
  </sheetData>
  <autoFilter ref="A1:N766" xr:uid="{00000000-0009-0000-0000-000000000000}"/>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pageSetUpPr fitToPage="1"/>
  </sheetPr>
  <dimension ref="A1:K120"/>
  <sheetViews>
    <sheetView view="pageBreakPreview" topLeftCell="A109" zoomScale="78" zoomScaleNormal="60" zoomScaleSheetLayoutView="78" zoomScalePageLayoutView="70" workbookViewId="0">
      <selection activeCell="F99" sqref="F99"/>
    </sheetView>
  </sheetViews>
  <sheetFormatPr defaultColWidth="9.140625" defaultRowHeight="15.75" outlineLevelCol="1" x14ac:dyDescent="0.25"/>
  <cols>
    <col min="1" max="1" width="15.5703125" style="349" customWidth="1"/>
    <col min="2" max="2" width="15.5703125" style="350" customWidth="1"/>
    <col min="3" max="3" width="48.5703125" style="351" customWidth="1"/>
    <col min="4" max="4" width="17" style="350" customWidth="1"/>
    <col min="5" max="5" width="15.42578125" style="350" customWidth="1"/>
    <col min="6" max="6" width="19.85546875" style="350" customWidth="1"/>
    <col min="7" max="7" width="15" style="350" customWidth="1"/>
    <col min="8" max="8" width="52.140625" style="352" customWidth="1"/>
    <col min="9" max="9" width="16.5703125" style="377" customWidth="1"/>
    <col min="10" max="10" width="26.42578125" style="377" customWidth="1"/>
    <col min="11" max="11" width="17.28515625" style="402" customWidth="1" outlineLevel="1"/>
    <col min="12" max="16384" width="9.140625" style="327"/>
  </cols>
  <sheetData>
    <row r="1" spans="1:11" s="337" customFormat="1" ht="48" customHeight="1"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7" customFormat="1" x14ac:dyDescent="0.25">
      <c r="A2" s="542" t="s">
        <v>2304</v>
      </c>
      <c r="B2" s="542"/>
      <c r="C2" s="542"/>
      <c r="D2" s="542"/>
      <c r="E2" s="542"/>
      <c r="F2" s="542"/>
      <c r="G2" s="542"/>
      <c r="H2" s="542"/>
      <c r="I2" s="542"/>
      <c r="J2" s="542"/>
      <c r="K2" s="542"/>
    </row>
    <row r="3" spans="1:11" s="388" customFormat="1" x14ac:dyDescent="0.25">
      <c r="A3" s="541" t="s">
        <v>1952</v>
      </c>
      <c r="B3" s="541"/>
      <c r="C3" s="541"/>
      <c r="D3" s="541"/>
      <c r="E3" s="541"/>
      <c r="F3" s="541"/>
      <c r="G3" s="541"/>
      <c r="H3" s="541"/>
      <c r="I3" s="541"/>
      <c r="J3" s="541"/>
      <c r="K3" s="541"/>
    </row>
    <row r="4" spans="1:11" ht="47.25" x14ac:dyDescent="0.25">
      <c r="A4" s="345" t="s">
        <v>1953</v>
      </c>
      <c r="B4" s="346" t="s">
        <v>2310</v>
      </c>
      <c r="C4" s="333" t="s">
        <v>634</v>
      </c>
      <c r="D4" s="429">
        <v>100000</v>
      </c>
      <c r="E4" s="429">
        <f>D4</f>
        <v>100000</v>
      </c>
      <c r="F4" s="429"/>
      <c r="G4" s="429"/>
      <c r="H4" s="334" t="s">
        <v>2535</v>
      </c>
      <c r="I4" s="319" t="s">
        <v>1624</v>
      </c>
      <c r="J4" s="319" t="s">
        <v>44</v>
      </c>
      <c r="K4" s="319"/>
    </row>
    <row r="5" spans="1:11" ht="47.25" x14ac:dyDescent="0.25">
      <c r="A5" s="345" t="s">
        <v>1954</v>
      </c>
      <c r="B5" s="346" t="s">
        <v>2310</v>
      </c>
      <c r="C5" s="333" t="s">
        <v>2547</v>
      </c>
      <c r="D5" s="430">
        <v>200000</v>
      </c>
      <c r="E5" s="429">
        <f>D5</f>
        <v>200000</v>
      </c>
      <c r="F5" s="429"/>
      <c r="G5" s="429"/>
      <c r="H5" s="334" t="s">
        <v>2548</v>
      </c>
      <c r="I5" s="319" t="s">
        <v>595</v>
      </c>
      <c r="J5" s="319" t="s">
        <v>44</v>
      </c>
      <c r="K5" s="319"/>
    </row>
    <row r="6" spans="1:11" ht="31.5" x14ac:dyDescent="0.25">
      <c r="A6" s="345" t="s">
        <v>1955</v>
      </c>
      <c r="B6" s="346" t="s">
        <v>30</v>
      </c>
      <c r="C6" s="333" t="s">
        <v>2541</v>
      </c>
      <c r="D6" s="429"/>
      <c r="E6" s="429"/>
      <c r="F6" s="429"/>
      <c r="G6" s="429"/>
      <c r="H6" s="334" t="s">
        <v>1962</v>
      </c>
      <c r="I6" s="319" t="s">
        <v>595</v>
      </c>
      <c r="J6" s="319" t="s">
        <v>44</v>
      </c>
      <c r="K6" s="319"/>
    </row>
    <row r="7" spans="1:11" ht="63" x14ac:dyDescent="0.25">
      <c r="A7" s="345" t="s">
        <v>1956</v>
      </c>
      <c r="B7" s="346" t="s">
        <v>30</v>
      </c>
      <c r="C7" s="333" t="s">
        <v>2536</v>
      </c>
      <c r="D7" s="429"/>
      <c r="E7" s="429"/>
      <c r="F7" s="429"/>
      <c r="G7" s="429"/>
      <c r="H7" s="334" t="s">
        <v>2537</v>
      </c>
      <c r="I7" s="319" t="s">
        <v>595</v>
      </c>
      <c r="J7" s="319" t="s">
        <v>3325</v>
      </c>
      <c r="K7" s="319"/>
    </row>
    <row r="8" spans="1:11" ht="47.25" x14ac:dyDescent="0.25">
      <c r="A8" s="345" t="s">
        <v>1957</v>
      </c>
      <c r="B8" s="346" t="s">
        <v>30</v>
      </c>
      <c r="C8" s="333" t="s">
        <v>1958</v>
      </c>
      <c r="D8" s="429"/>
      <c r="E8" s="429"/>
      <c r="F8" s="429"/>
      <c r="G8" s="429"/>
      <c r="H8" s="334" t="s">
        <v>1959</v>
      </c>
      <c r="I8" s="319" t="s">
        <v>595</v>
      </c>
      <c r="J8" s="319" t="s">
        <v>2540</v>
      </c>
      <c r="K8" s="319"/>
    </row>
    <row r="9" spans="1:11" ht="47.25" x14ac:dyDescent="0.25">
      <c r="A9" s="345" t="s">
        <v>1960</v>
      </c>
      <c r="B9" s="346" t="s">
        <v>30</v>
      </c>
      <c r="C9" s="333" t="s">
        <v>2538</v>
      </c>
      <c r="D9" s="429"/>
      <c r="E9" s="429"/>
      <c r="F9" s="429"/>
      <c r="G9" s="429"/>
      <c r="H9" s="334" t="s">
        <v>2539</v>
      </c>
      <c r="I9" s="319" t="s">
        <v>595</v>
      </c>
      <c r="J9" s="319" t="s">
        <v>3325</v>
      </c>
      <c r="K9" s="319"/>
    </row>
    <row r="10" spans="1:11" ht="47.25" x14ac:dyDescent="0.25">
      <c r="A10" s="345" t="s">
        <v>1961</v>
      </c>
      <c r="B10" s="346" t="s">
        <v>30</v>
      </c>
      <c r="C10" s="333" t="s">
        <v>640</v>
      </c>
      <c r="D10" s="429"/>
      <c r="E10" s="429"/>
      <c r="F10" s="429"/>
      <c r="G10" s="429"/>
      <c r="H10" s="334" t="s">
        <v>2546</v>
      </c>
      <c r="I10" s="319" t="s">
        <v>595</v>
      </c>
      <c r="J10" s="319" t="s">
        <v>3325</v>
      </c>
      <c r="K10" s="319"/>
    </row>
    <row r="11" spans="1:11" ht="31.5" x14ac:dyDescent="0.25">
      <c r="A11" s="345" t="s">
        <v>1963</v>
      </c>
      <c r="B11" s="346" t="s">
        <v>30</v>
      </c>
      <c r="C11" s="333" t="s">
        <v>2533</v>
      </c>
      <c r="D11" s="429"/>
      <c r="E11" s="429"/>
      <c r="F11" s="429"/>
      <c r="G11" s="429"/>
      <c r="H11" s="334" t="s">
        <v>2687</v>
      </c>
      <c r="I11" s="319" t="s">
        <v>595</v>
      </c>
      <c r="J11" s="319" t="s">
        <v>2542</v>
      </c>
      <c r="K11" s="319"/>
    </row>
    <row r="12" spans="1:11" x14ac:dyDescent="0.25">
      <c r="A12" s="541" t="s">
        <v>1965</v>
      </c>
      <c r="B12" s="541"/>
      <c r="C12" s="541"/>
      <c r="D12" s="541"/>
      <c r="E12" s="541"/>
      <c r="F12" s="541"/>
      <c r="G12" s="541"/>
      <c r="H12" s="541"/>
      <c r="I12" s="541"/>
      <c r="J12" s="541"/>
      <c r="K12" s="541"/>
    </row>
    <row r="13" spans="1:11" ht="362.25" x14ac:dyDescent="0.25">
      <c r="A13" s="345" t="s">
        <v>1966</v>
      </c>
      <c r="B13" s="346" t="s">
        <v>2310</v>
      </c>
      <c r="C13" s="333" t="s">
        <v>1972</v>
      </c>
      <c r="D13" s="430">
        <v>6000000</v>
      </c>
      <c r="E13" s="430">
        <f>D13</f>
        <v>6000000</v>
      </c>
      <c r="F13" s="429"/>
      <c r="G13" s="429"/>
      <c r="H13" s="334" t="s">
        <v>3032</v>
      </c>
      <c r="I13" s="319" t="s">
        <v>595</v>
      </c>
      <c r="J13" s="319" t="s">
        <v>1973</v>
      </c>
      <c r="K13" s="319"/>
    </row>
    <row r="14" spans="1:11" ht="78.75" x14ac:dyDescent="0.25">
      <c r="A14" s="345" t="s">
        <v>1970</v>
      </c>
      <c r="B14" s="346" t="s">
        <v>2310</v>
      </c>
      <c r="C14" s="333" t="s">
        <v>1978</v>
      </c>
      <c r="D14" s="430">
        <v>1719872.24</v>
      </c>
      <c r="E14" s="430">
        <f>D14-G14</f>
        <v>352870.56000000006</v>
      </c>
      <c r="F14" s="429"/>
      <c r="G14" s="429">
        <v>1367001.68</v>
      </c>
      <c r="H14" s="334" t="s">
        <v>2545</v>
      </c>
      <c r="I14" s="319" t="s">
        <v>552</v>
      </c>
      <c r="J14" s="319" t="s">
        <v>44</v>
      </c>
      <c r="K14" s="319" t="s">
        <v>2544</v>
      </c>
    </row>
    <row r="15" spans="1:11" ht="78.75" x14ac:dyDescent="0.25">
      <c r="A15" s="345" t="s">
        <v>1971</v>
      </c>
      <c r="B15" s="346" t="s">
        <v>2310</v>
      </c>
      <c r="C15" s="333" t="s">
        <v>2549</v>
      </c>
      <c r="D15" s="430">
        <v>499070.55</v>
      </c>
      <c r="E15" s="430">
        <f>D15-G15</f>
        <v>202534.71999999997</v>
      </c>
      <c r="F15" s="429"/>
      <c r="G15" s="429">
        <v>296535.83</v>
      </c>
      <c r="H15" s="334" t="s">
        <v>3033</v>
      </c>
      <c r="I15" s="319" t="s">
        <v>552</v>
      </c>
      <c r="J15" s="319" t="s">
        <v>44</v>
      </c>
      <c r="K15" s="319" t="s">
        <v>2550</v>
      </c>
    </row>
    <row r="16" spans="1:11" ht="78.75" x14ac:dyDescent="0.25">
      <c r="A16" s="345" t="s">
        <v>1974</v>
      </c>
      <c r="B16" s="346" t="s">
        <v>2310</v>
      </c>
      <c r="C16" s="333" t="s">
        <v>1975</v>
      </c>
      <c r="D16" s="430">
        <v>759277.95</v>
      </c>
      <c r="E16" s="430">
        <f>D16-G16</f>
        <v>113891.6925</v>
      </c>
      <c r="F16" s="429"/>
      <c r="G16" s="429">
        <f>D16*85%</f>
        <v>645386.25749999995</v>
      </c>
      <c r="H16" s="334" t="s">
        <v>1976</v>
      </c>
      <c r="I16" s="319" t="s">
        <v>1524</v>
      </c>
      <c r="J16" s="319" t="s">
        <v>44</v>
      </c>
      <c r="K16" s="319" t="s">
        <v>2313</v>
      </c>
    </row>
    <row r="17" spans="1:11" s="331" customFormat="1" ht="236.25" x14ac:dyDescent="0.25">
      <c r="A17" s="345" t="s">
        <v>1977</v>
      </c>
      <c r="B17" s="346" t="s">
        <v>2310</v>
      </c>
      <c r="C17" s="333" t="s">
        <v>2004</v>
      </c>
      <c r="D17" s="430">
        <v>4190000</v>
      </c>
      <c r="E17" s="429">
        <f t="shared" ref="E17" si="0">D17</f>
        <v>4190000</v>
      </c>
      <c r="F17" s="429"/>
      <c r="G17" s="431"/>
      <c r="H17" s="333" t="s">
        <v>2902</v>
      </c>
      <c r="I17" s="319" t="s">
        <v>595</v>
      </c>
      <c r="J17" s="498" t="s">
        <v>3318</v>
      </c>
      <c r="K17" s="527"/>
    </row>
    <row r="18" spans="1:11" s="331" customFormat="1" ht="78.75" x14ac:dyDescent="0.25">
      <c r="A18" s="345" t="s">
        <v>2930</v>
      </c>
      <c r="B18" s="346" t="s">
        <v>2310</v>
      </c>
      <c r="C18" s="333" t="s">
        <v>2004</v>
      </c>
      <c r="D18" s="454">
        <v>287198</v>
      </c>
      <c r="E18" s="429" t="s">
        <v>2931</v>
      </c>
      <c r="F18" s="429"/>
      <c r="G18" s="391" t="s">
        <v>2947</v>
      </c>
      <c r="H18" s="333" t="s">
        <v>3002</v>
      </c>
      <c r="I18" s="319" t="s">
        <v>2773</v>
      </c>
      <c r="J18" s="319" t="s">
        <v>2060</v>
      </c>
      <c r="K18" s="319" t="s">
        <v>2935</v>
      </c>
    </row>
    <row r="19" spans="1:11" ht="236.25" x14ac:dyDescent="0.25">
      <c r="A19" s="345" t="s">
        <v>1979</v>
      </c>
      <c r="B19" s="346" t="s">
        <v>2310</v>
      </c>
      <c r="C19" s="335" t="s">
        <v>1982</v>
      </c>
      <c r="D19" s="430">
        <v>5000000</v>
      </c>
      <c r="E19" s="430">
        <v>50000</v>
      </c>
      <c r="F19" s="429"/>
      <c r="G19" s="429"/>
      <c r="H19" s="334" t="s">
        <v>3003</v>
      </c>
      <c r="I19" s="319" t="s">
        <v>595</v>
      </c>
      <c r="J19" s="498" t="s">
        <v>3326</v>
      </c>
      <c r="K19" s="319"/>
    </row>
    <row r="20" spans="1:11" ht="78.75" x14ac:dyDescent="0.25">
      <c r="A20" s="345" t="s">
        <v>1981</v>
      </c>
      <c r="B20" s="346" t="s">
        <v>2310</v>
      </c>
      <c r="C20" s="335" t="s">
        <v>2584</v>
      </c>
      <c r="D20" s="430">
        <v>624428.17000000004</v>
      </c>
      <c r="E20" s="430">
        <f>D20-G20</f>
        <v>102766.63000000006</v>
      </c>
      <c r="F20" s="429"/>
      <c r="G20" s="429">
        <v>521661.54</v>
      </c>
      <c r="H20" s="334" t="s">
        <v>2586</v>
      </c>
      <c r="I20" s="319" t="s">
        <v>552</v>
      </c>
      <c r="J20" s="319" t="s">
        <v>44</v>
      </c>
      <c r="K20" s="319" t="s">
        <v>2550</v>
      </c>
    </row>
    <row r="21" spans="1:11" ht="78.75" x14ac:dyDescent="0.25">
      <c r="A21" s="345" t="s">
        <v>1983</v>
      </c>
      <c r="B21" s="346" t="s">
        <v>2310</v>
      </c>
      <c r="C21" s="335" t="s">
        <v>2585</v>
      </c>
      <c r="D21" s="430">
        <v>266489.19</v>
      </c>
      <c r="E21" s="430">
        <f>D21-G21</f>
        <v>45115.880000000005</v>
      </c>
      <c r="F21" s="429"/>
      <c r="G21" s="429">
        <v>221373.31</v>
      </c>
      <c r="H21" s="334" t="s">
        <v>2587</v>
      </c>
      <c r="I21" s="319" t="s">
        <v>552</v>
      </c>
      <c r="J21" s="319" t="s">
        <v>44</v>
      </c>
      <c r="K21" s="319" t="s">
        <v>2550</v>
      </c>
    </row>
    <row r="22" spans="1:11" ht="204.75" x14ac:dyDescent="0.25">
      <c r="A22" s="345" t="s">
        <v>1984</v>
      </c>
      <c r="B22" s="346" t="s">
        <v>2310</v>
      </c>
      <c r="C22" s="333" t="s">
        <v>2566</v>
      </c>
      <c r="D22" s="430">
        <v>3270000</v>
      </c>
      <c r="E22" s="429">
        <f>D22</f>
        <v>3270000</v>
      </c>
      <c r="F22" s="429"/>
      <c r="G22" s="429"/>
      <c r="H22" s="334" t="s">
        <v>3034</v>
      </c>
      <c r="I22" s="319" t="s">
        <v>595</v>
      </c>
      <c r="J22" s="498" t="s">
        <v>3318</v>
      </c>
      <c r="K22" s="319"/>
    </row>
    <row r="23" spans="1:11" ht="111" customHeight="1" x14ac:dyDescent="0.25">
      <c r="A23" s="345" t="s">
        <v>1985</v>
      </c>
      <c r="B23" s="346" t="s">
        <v>2310</v>
      </c>
      <c r="C23" s="333" t="s">
        <v>2581</v>
      </c>
      <c r="D23" s="430">
        <v>1000000</v>
      </c>
      <c r="E23" s="429">
        <f t="shared" ref="E23:E62" si="1">D23</f>
        <v>1000000</v>
      </c>
      <c r="F23" s="429"/>
      <c r="G23" s="429"/>
      <c r="H23" s="334" t="s">
        <v>3035</v>
      </c>
      <c r="I23" s="319" t="s">
        <v>595</v>
      </c>
      <c r="J23" s="498" t="s">
        <v>3320</v>
      </c>
      <c r="K23" s="319"/>
    </row>
    <row r="24" spans="1:11" ht="63" x14ac:dyDescent="0.25">
      <c r="A24" s="345" t="s">
        <v>1986</v>
      </c>
      <c r="B24" s="346" t="s">
        <v>2310</v>
      </c>
      <c r="C24" s="333" t="s">
        <v>2582</v>
      </c>
      <c r="D24" s="430">
        <v>1000000</v>
      </c>
      <c r="E24" s="429">
        <f t="shared" si="1"/>
        <v>1000000</v>
      </c>
      <c r="F24" s="429"/>
      <c r="G24" s="429"/>
      <c r="H24" s="334" t="s">
        <v>3036</v>
      </c>
      <c r="I24" s="319" t="s">
        <v>595</v>
      </c>
      <c r="J24" s="498" t="s">
        <v>3327</v>
      </c>
      <c r="K24" s="319"/>
    </row>
    <row r="25" spans="1:11" ht="63" x14ac:dyDescent="0.25">
      <c r="A25" s="345" t="s">
        <v>1987</v>
      </c>
      <c r="B25" s="346" t="s">
        <v>2310</v>
      </c>
      <c r="C25" s="333" t="s">
        <v>2580</v>
      </c>
      <c r="D25" s="430">
        <v>1000000</v>
      </c>
      <c r="E25" s="429">
        <f t="shared" si="1"/>
        <v>1000000</v>
      </c>
      <c r="F25" s="429"/>
      <c r="G25" s="429"/>
      <c r="H25" s="334" t="s">
        <v>3037</v>
      </c>
      <c r="I25" s="319" t="s">
        <v>595</v>
      </c>
      <c r="J25" s="498" t="s">
        <v>3318</v>
      </c>
      <c r="K25" s="319"/>
    </row>
    <row r="26" spans="1:11" ht="63" x14ac:dyDescent="0.25">
      <c r="A26" s="345" t="s">
        <v>1988</v>
      </c>
      <c r="B26" s="346" t="s">
        <v>2310</v>
      </c>
      <c r="C26" s="333" t="s">
        <v>2579</v>
      </c>
      <c r="D26" s="430">
        <v>800000</v>
      </c>
      <c r="E26" s="429">
        <f t="shared" si="1"/>
        <v>800000</v>
      </c>
      <c r="F26" s="429"/>
      <c r="G26" s="429"/>
      <c r="H26" s="334" t="s">
        <v>3038</v>
      </c>
      <c r="I26" s="319" t="s">
        <v>595</v>
      </c>
      <c r="J26" s="498" t="s">
        <v>3320</v>
      </c>
      <c r="K26" s="319"/>
    </row>
    <row r="27" spans="1:11" ht="63" x14ac:dyDescent="0.25">
      <c r="A27" s="345" t="s">
        <v>1989</v>
      </c>
      <c r="B27" s="346" t="s">
        <v>2310</v>
      </c>
      <c r="C27" s="333" t="s">
        <v>2578</v>
      </c>
      <c r="D27" s="430">
        <v>1000000</v>
      </c>
      <c r="E27" s="429">
        <f t="shared" si="1"/>
        <v>1000000</v>
      </c>
      <c r="F27" s="429"/>
      <c r="G27" s="429"/>
      <c r="H27" s="334" t="s">
        <v>3039</v>
      </c>
      <c r="I27" s="319" t="s">
        <v>595</v>
      </c>
      <c r="J27" s="498" t="s">
        <v>3327</v>
      </c>
      <c r="K27" s="319"/>
    </row>
    <row r="28" spans="1:11" ht="94.5" x14ac:dyDescent="0.25">
      <c r="A28" s="345" t="s">
        <v>1990</v>
      </c>
      <c r="B28" s="346" t="s">
        <v>2310</v>
      </c>
      <c r="C28" s="333" t="s">
        <v>2577</v>
      </c>
      <c r="D28" s="430">
        <v>1865582</v>
      </c>
      <c r="E28" s="429">
        <f t="shared" si="1"/>
        <v>1865582</v>
      </c>
      <c r="F28" s="429"/>
      <c r="G28" s="429"/>
      <c r="H28" s="334" t="s">
        <v>3040</v>
      </c>
      <c r="I28" s="319" t="s">
        <v>595</v>
      </c>
      <c r="J28" s="319" t="s">
        <v>60</v>
      </c>
      <c r="K28" s="319"/>
    </row>
    <row r="29" spans="1:11" ht="63" x14ac:dyDescent="0.25">
      <c r="A29" s="511" t="s">
        <v>3365</v>
      </c>
      <c r="B29" s="512" t="s">
        <v>2310</v>
      </c>
      <c r="C29" s="513" t="s">
        <v>3366</v>
      </c>
      <c r="D29" s="514">
        <v>200000</v>
      </c>
      <c r="E29" s="515">
        <v>30000</v>
      </c>
      <c r="F29" s="515"/>
      <c r="G29" s="515">
        <v>170000</v>
      </c>
      <c r="H29" s="516" t="s">
        <v>3368</v>
      </c>
      <c r="I29" s="517" t="s">
        <v>3367</v>
      </c>
      <c r="J29" s="517" t="s">
        <v>3370</v>
      </c>
      <c r="K29" s="517" t="s">
        <v>3085</v>
      </c>
    </row>
    <row r="30" spans="1:11" ht="94.5" x14ac:dyDescent="0.25">
      <c r="A30" s="345" t="s">
        <v>1991</v>
      </c>
      <c r="B30" s="346" t="s">
        <v>2310</v>
      </c>
      <c r="C30" s="333" t="s">
        <v>2576</v>
      </c>
      <c r="D30" s="430">
        <v>1865582</v>
      </c>
      <c r="E30" s="429">
        <f t="shared" si="1"/>
        <v>1865582</v>
      </c>
      <c r="F30" s="429"/>
      <c r="G30" s="429"/>
      <c r="H30" s="334" t="s">
        <v>3041</v>
      </c>
      <c r="I30" s="319" t="s">
        <v>595</v>
      </c>
      <c r="J30" s="319">
        <v>75</v>
      </c>
      <c r="K30" s="319"/>
    </row>
    <row r="31" spans="1:11" ht="78.75" x14ac:dyDescent="0.25">
      <c r="A31" s="345" t="s">
        <v>1992</v>
      </c>
      <c r="B31" s="346" t="s">
        <v>2310</v>
      </c>
      <c r="C31" s="333" t="s">
        <v>2563</v>
      </c>
      <c r="D31" s="430">
        <v>550000</v>
      </c>
      <c r="E31" s="429">
        <f t="shared" si="1"/>
        <v>550000</v>
      </c>
      <c r="F31" s="429"/>
      <c r="G31" s="429"/>
      <c r="H31" s="334" t="s">
        <v>1980</v>
      </c>
      <c r="I31" s="319" t="s">
        <v>595</v>
      </c>
      <c r="J31" s="319" t="s">
        <v>174</v>
      </c>
      <c r="K31" s="319"/>
    </row>
    <row r="32" spans="1:11" ht="110.25" x14ac:dyDescent="0.25">
      <c r="A32" s="345" t="s">
        <v>1993</v>
      </c>
      <c r="B32" s="346" t="s">
        <v>2310</v>
      </c>
      <c r="C32" s="333" t="s">
        <v>2575</v>
      </c>
      <c r="D32" s="430">
        <v>1403414</v>
      </c>
      <c r="E32" s="429">
        <f t="shared" si="1"/>
        <v>1403414</v>
      </c>
      <c r="F32" s="429"/>
      <c r="G32" s="429"/>
      <c r="H32" s="334" t="s">
        <v>3031</v>
      </c>
      <c r="I32" s="319" t="s">
        <v>595</v>
      </c>
      <c r="J32" s="319" t="s">
        <v>174</v>
      </c>
      <c r="K32" s="319"/>
    </row>
    <row r="33" spans="1:11" ht="31.5" x14ac:dyDescent="0.25">
      <c r="A33" s="345" t="s">
        <v>1994</v>
      </c>
      <c r="B33" s="346" t="s">
        <v>2310</v>
      </c>
      <c r="C33" s="333" t="s">
        <v>2574</v>
      </c>
      <c r="D33" s="430">
        <v>1403414</v>
      </c>
      <c r="E33" s="429">
        <f t="shared" si="1"/>
        <v>1403414</v>
      </c>
      <c r="F33" s="429"/>
      <c r="G33" s="429"/>
      <c r="H33" s="334" t="s">
        <v>656</v>
      </c>
      <c r="I33" s="319" t="s">
        <v>595</v>
      </c>
      <c r="J33" s="319" t="s">
        <v>174</v>
      </c>
      <c r="K33" s="319"/>
    </row>
    <row r="34" spans="1:11" ht="63" x14ac:dyDescent="0.25">
      <c r="A34" s="345" t="s">
        <v>1995</v>
      </c>
      <c r="B34" s="346" t="s">
        <v>2310</v>
      </c>
      <c r="C34" s="333" t="s">
        <v>2573</v>
      </c>
      <c r="D34" s="430">
        <v>1118786</v>
      </c>
      <c r="E34" s="429">
        <f t="shared" si="1"/>
        <v>1118786</v>
      </c>
      <c r="F34" s="430"/>
      <c r="G34" s="429"/>
      <c r="H34" s="334" t="s">
        <v>3042</v>
      </c>
      <c r="I34" s="319" t="s">
        <v>595</v>
      </c>
      <c r="J34" s="319" t="s">
        <v>88</v>
      </c>
      <c r="K34" s="319"/>
    </row>
    <row r="35" spans="1:11" ht="63" x14ac:dyDescent="0.25">
      <c r="A35" s="345" t="s">
        <v>1996</v>
      </c>
      <c r="B35" s="346" t="s">
        <v>2310</v>
      </c>
      <c r="C35" s="333" t="s">
        <v>2572</v>
      </c>
      <c r="D35" s="430">
        <v>1118786</v>
      </c>
      <c r="E35" s="429">
        <f t="shared" si="1"/>
        <v>1118786</v>
      </c>
      <c r="F35" s="430"/>
      <c r="G35" s="429"/>
      <c r="H35" s="334" t="s">
        <v>3043</v>
      </c>
      <c r="I35" s="319" t="s">
        <v>595</v>
      </c>
      <c r="J35" s="319" t="s">
        <v>88</v>
      </c>
      <c r="K35" s="319"/>
    </row>
    <row r="36" spans="1:11" ht="94.5" x14ac:dyDescent="0.25">
      <c r="A36" s="345" t="s">
        <v>1997</v>
      </c>
      <c r="B36" s="346" t="s">
        <v>2310</v>
      </c>
      <c r="C36" s="335" t="s">
        <v>2560</v>
      </c>
      <c r="D36" s="430">
        <v>275000</v>
      </c>
      <c r="E36" s="429">
        <f t="shared" si="1"/>
        <v>275000</v>
      </c>
      <c r="F36" s="429"/>
      <c r="G36" s="429"/>
      <c r="H36" s="334" t="s">
        <v>3060</v>
      </c>
      <c r="I36" s="319" t="s">
        <v>595</v>
      </c>
      <c r="J36" s="319" t="s">
        <v>337</v>
      </c>
      <c r="K36" s="319"/>
    </row>
    <row r="37" spans="1:11" ht="141.75" x14ac:dyDescent="0.25">
      <c r="A37" s="345" t="s">
        <v>1998</v>
      </c>
      <c r="B37" s="346" t="s">
        <v>2310</v>
      </c>
      <c r="C37" s="333" t="s">
        <v>2571</v>
      </c>
      <c r="D37" s="430">
        <v>1089477</v>
      </c>
      <c r="E37" s="429">
        <f t="shared" si="1"/>
        <v>1089477</v>
      </c>
      <c r="F37" s="429"/>
      <c r="G37" s="429"/>
      <c r="H37" s="334" t="s">
        <v>3044</v>
      </c>
      <c r="I37" s="319" t="s">
        <v>595</v>
      </c>
      <c r="J37" s="319" t="s">
        <v>337</v>
      </c>
      <c r="K37" s="319"/>
    </row>
    <row r="38" spans="1:11" ht="126" x14ac:dyDescent="0.25">
      <c r="A38" s="345" t="s">
        <v>1999</v>
      </c>
      <c r="B38" s="346" t="s">
        <v>2310</v>
      </c>
      <c r="C38" s="333" t="s">
        <v>2570</v>
      </c>
      <c r="D38" s="430">
        <v>1089477</v>
      </c>
      <c r="E38" s="429">
        <f t="shared" si="1"/>
        <v>1089477</v>
      </c>
      <c r="F38" s="429"/>
      <c r="G38" s="429"/>
      <c r="H38" s="334" t="s">
        <v>3045</v>
      </c>
      <c r="I38" s="319" t="s">
        <v>595</v>
      </c>
      <c r="J38" s="319" t="s">
        <v>337</v>
      </c>
      <c r="K38" s="319"/>
    </row>
    <row r="39" spans="1:11" ht="47.25" x14ac:dyDescent="0.25">
      <c r="A39" s="345" t="s">
        <v>2001</v>
      </c>
      <c r="B39" s="346" t="s">
        <v>2310</v>
      </c>
      <c r="C39" s="333" t="s">
        <v>2562</v>
      </c>
      <c r="D39" s="430">
        <v>52000</v>
      </c>
      <c r="E39" s="429">
        <f t="shared" si="1"/>
        <v>52000</v>
      </c>
      <c r="F39" s="429"/>
      <c r="G39" s="429"/>
      <c r="H39" s="334" t="s">
        <v>2000</v>
      </c>
      <c r="I39" s="319" t="s">
        <v>595</v>
      </c>
      <c r="J39" s="319" t="s">
        <v>326</v>
      </c>
      <c r="K39" s="319"/>
    </row>
    <row r="40" spans="1:11" ht="141.75" x14ac:dyDescent="0.25">
      <c r="A40" s="345" t="s">
        <v>2002</v>
      </c>
      <c r="B40" s="346" t="s">
        <v>2310</v>
      </c>
      <c r="C40" s="333" t="s">
        <v>2569</v>
      </c>
      <c r="D40" s="430">
        <v>2417756</v>
      </c>
      <c r="E40" s="429">
        <f t="shared" si="1"/>
        <v>2417756</v>
      </c>
      <c r="F40" s="429"/>
      <c r="G40" s="429"/>
      <c r="H40" s="334" t="s">
        <v>3047</v>
      </c>
      <c r="I40" s="319" t="s">
        <v>595</v>
      </c>
      <c r="J40" s="319" t="s">
        <v>2753</v>
      </c>
      <c r="K40" s="319"/>
    </row>
    <row r="41" spans="1:11" ht="31.5" x14ac:dyDescent="0.25">
      <c r="A41" s="345" t="s">
        <v>2003</v>
      </c>
      <c r="B41" s="346" t="s">
        <v>2310</v>
      </c>
      <c r="C41" s="333" t="s">
        <v>2561</v>
      </c>
      <c r="D41" s="430">
        <v>900000</v>
      </c>
      <c r="E41" s="429">
        <f t="shared" si="1"/>
        <v>900000</v>
      </c>
      <c r="F41" s="429"/>
      <c r="G41" s="429"/>
      <c r="H41" s="334" t="s">
        <v>3046</v>
      </c>
      <c r="I41" s="319" t="s">
        <v>595</v>
      </c>
      <c r="J41" s="319" t="s">
        <v>2754</v>
      </c>
      <c r="K41" s="319"/>
    </row>
    <row r="42" spans="1:11" ht="110.25" x14ac:dyDescent="0.25">
      <c r="A42" s="345" t="s">
        <v>2005</v>
      </c>
      <c r="B42" s="346" t="s">
        <v>2310</v>
      </c>
      <c r="C42" s="333" t="s">
        <v>2565</v>
      </c>
      <c r="D42" s="430">
        <v>3717776</v>
      </c>
      <c r="E42" s="429">
        <f t="shared" si="1"/>
        <v>3717776</v>
      </c>
      <c r="F42" s="429"/>
      <c r="G42" s="429"/>
      <c r="H42" s="334" t="s">
        <v>3048</v>
      </c>
      <c r="I42" s="319" t="s">
        <v>595</v>
      </c>
      <c r="J42" s="319" t="s">
        <v>2754</v>
      </c>
      <c r="K42" s="319"/>
    </row>
    <row r="43" spans="1:11" ht="78.75" x14ac:dyDescent="0.25">
      <c r="A43" s="345" t="s">
        <v>2006</v>
      </c>
      <c r="B43" s="346" t="s">
        <v>2310</v>
      </c>
      <c r="C43" s="334" t="s">
        <v>2558</v>
      </c>
      <c r="D43" s="429">
        <v>625000</v>
      </c>
      <c r="E43" s="429">
        <f t="shared" si="1"/>
        <v>625000</v>
      </c>
      <c r="F43" s="429"/>
      <c r="G43" s="429"/>
      <c r="H43" s="333" t="s">
        <v>2012</v>
      </c>
      <c r="I43" s="319" t="s">
        <v>595</v>
      </c>
      <c r="J43" s="319" t="s">
        <v>435</v>
      </c>
      <c r="K43" s="319"/>
    </row>
    <row r="44" spans="1:11" ht="110.25" x14ac:dyDescent="0.25">
      <c r="A44" s="345" t="s">
        <v>2007</v>
      </c>
      <c r="B44" s="346" t="s">
        <v>2310</v>
      </c>
      <c r="C44" s="334" t="s">
        <v>2583</v>
      </c>
      <c r="D44" s="429">
        <v>114959.38</v>
      </c>
      <c r="E44" s="429">
        <f>D44-G44</f>
        <v>17243.910000000003</v>
      </c>
      <c r="F44" s="429"/>
      <c r="G44" s="429">
        <v>97715.47</v>
      </c>
      <c r="H44" s="333" t="s">
        <v>3049</v>
      </c>
      <c r="I44" s="319" t="s">
        <v>552</v>
      </c>
      <c r="J44" s="319" t="s">
        <v>44</v>
      </c>
      <c r="K44" s="319" t="s">
        <v>2550</v>
      </c>
    </row>
    <row r="45" spans="1:11" ht="94.5" x14ac:dyDescent="0.25">
      <c r="A45" s="345" t="s">
        <v>2008</v>
      </c>
      <c r="B45" s="346" t="s">
        <v>2310</v>
      </c>
      <c r="C45" s="335" t="s">
        <v>2730</v>
      </c>
      <c r="D45" s="457">
        <v>365742.25</v>
      </c>
      <c r="E45" s="457">
        <v>54861.34</v>
      </c>
      <c r="F45" s="457"/>
      <c r="G45" s="457">
        <v>310880.90999999997</v>
      </c>
      <c r="H45" s="333" t="s">
        <v>3101</v>
      </c>
      <c r="I45" s="319" t="s">
        <v>595</v>
      </c>
      <c r="J45" s="319" t="s">
        <v>2416</v>
      </c>
      <c r="K45" s="319" t="s">
        <v>2945</v>
      </c>
    </row>
    <row r="46" spans="1:11" s="330" customFormat="1" ht="69" customHeight="1" x14ac:dyDescent="0.25">
      <c r="A46" s="345" t="s">
        <v>2009</v>
      </c>
      <c r="B46" s="346" t="s">
        <v>2310</v>
      </c>
      <c r="C46" s="335" t="s">
        <v>2559</v>
      </c>
      <c r="D46" s="432">
        <v>500000</v>
      </c>
      <c r="E46" s="429">
        <f t="shared" si="1"/>
        <v>500000</v>
      </c>
      <c r="F46" s="433"/>
      <c r="G46" s="433"/>
      <c r="H46" s="347" t="s">
        <v>3102</v>
      </c>
      <c r="I46" s="319" t="s">
        <v>595</v>
      </c>
      <c r="J46" s="319" t="s">
        <v>298</v>
      </c>
      <c r="K46" s="401"/>
    </row>
    <row r="47" spans="1:11" ht="31.5" x14ac:dyDescent="0.25">
      <c r="A47" s="345" t="s">
        <v>2010</v>
      </c>
      <c r="B47" s="346" t="s">
        <v>2310</v>
      </c>
      <c r="C47" s="333" t="s">
        <v>2564</v>
      </c>
      <c r="D47" s="430">
        <v>2190000</v>
      </c>
      <c r="E47" s="429">
        <f t="shared" si="1"/>
        <v>2190000</v>
      </c>
      <c r="F47" s="429"/>
      <c r="G47" s="429"/>
      <c r="H47" s="334" t="s">
        <v>3050</v>
      </c>
      <c r="I47" s="319" t="s">
        <v>543</v>
      </c>
      <c r="J47" s="319" t="s">
        <v>435</v>
      </c>
      <c r="K47" s="319"/>
    </row>
    <row r="48" spans="1:11" x14ac:dyDescent="0.25">
      <c r="A48" s="345" t="s">
        <v>2011</v>
      </c>
      <c r="B48" s="346" t="s">
        <v>2310</v>
      </c>
      <c r="C48" s="333" t="s">
        <v>2557</v>
      </c>
      <c r="D48" s="430">
        <v>500000</v>
      </c>
      <c r="E48" s="429">
        <f t="shared" si="1"/>
        <v>500000</v>
      </c>
      <c r="F48" s="429"/>
      <c r="G48" s="429"/>
      <c r="H48" s="334" t="s">
        <v>2556</v>
      </c>
      <c r="I48" s="319" t="s">
        <v>595</v>
      </c>
      <c r="J48" s="319" t="s">
        <v>44</v>
      </c>
      <c r="K48" s="319"/>
    </row>
    <row r="49" spans="1:11" ht="60" customHeight="1" x14ac:dyDescent="0.25">
      <c r="A49" s="345" t="s">
        <v>2013</v>
      </c>
      <c r="B49" s="346" t="s">
        <v>2310</v>
      </c>
      <c r="C49" s="333" t="s">
        <v>2555</v>
      </c>
      <c r="D49" s="430">
        <v>950000</v>
      </c>
      <c r="E49" s="429">
        <f t="shared" si="1"/>
        <v>950000</v>
      </c>
      <c r="F49" s="429"/>
      <c r="G49" s="429"/>
      <c r="H49" s="334" t="s">
        <v>2016</v>
      </c>
      <c r="I49" s="319" t="s">
        <v>595</v>
      </c>
      <c r="J49" s="498" t="s">
        <v>3320</v>
      </c>
      <c r="K49" s="319"/>
    </row>
    <row r="50" spans="1:11" ht="78.75" x14ac:dyDescent="0.25">
      <c r="A50" s="345" t="s">
        <v>2014</v>
      </c>
      <c r="B50" s="346" t="s">
        <v>2310</v>
      </c>
      <c r="C50" s="333" t="s">
        <v>2936</v>
      </c>
      <c r="D50" s="455" t="s">
        <v>2932</v>
      </c>
      <c r="E50" s="429" t="s">
        <v>2933</v>
      </c>
      <c r="F50" s="429"/>
      <c r="G50" s="472" t="s">
        <v>2934</v>
      </c>
      <c r="H50" s="334" t="s">
        <v>2937</v>
      </c>
      <c r="I50" s="319" t="s">
        <v>2773</v>
      </c>
      <c r="J50" s="319" t="s">
        <v>88</v>
      </c>
      <c r="K50" s="319" t="s">
        <v>2935</v>
      </c>
    </row>
    <row r="51" spans="1:11" s="312" customFormat="1" ht="31.5" x14ac:dyDescent="0.25">
      <c r="A51" s="345" t="s">
        <v>2015</v>
      </c>
      <c r="B51" s="346" t="s">
        <v>2310</v>
      </c>
      <c r="C51" s="334" t="s">
        <v>2635</v>
      </c>
      <c r="D51" s="390">
        <v>2500000</v>
      </c>
      <c r="E51" s="429">
        <f>D51-F51</f>
        <v>1700000</v>
      </c>
      <c r="F51" s="390">
        <v>800000</v>
      </c>
      <c r="G51" s="390"/>
      <c r="H51" s="334" t="s">
        <v>3173</v>
      </c>
      <c r="I51" s="319" t="s">
        <v>595</v>
      </c>
      <c r="J51" s="319" t="s">
        <v>44</v>
      </c>
      <c r="K51" s="319"/>
    </row>
    <row r="52" spans="1:11" x14ac:dyDescent="0.25">
      <c r="A52" s="345" t="s">
        <v>2017</v>
      </c>
      <c r="B52" s="346" t="s">
        <v>2310</v>
      </c>
      <c r="C52" s="333" t="s">
        <v>647</v>
      </c>
      <c r="D52" s="430">
        <v>400000</v>
      </c>
      <c r="E52" s="429">
        <f t="shared" si="1"/>
        <v>400000</v>
      </c>
      <c r="F52" s="429"/>
      <c r="G52" s="429"/>
      <c r="H52" s="334" t="s">
        <v>648</v>
      </c>
      <c r="I52" s="319" t="s">
        <v>1520</v>
      </c>
      <c r="J52" s="319" t="s">
        <v>44</v>
      </c>
      <c r="K52" s="319"/>
    </row>
    <row r="53" spans="1:11" ht="47.25" x14ac:dyDescent="0.25">
      <c r="A53" s="345" t="s">
        <v>2018</v>
      </c>
      <c r="B53" s="346" t="s">
        <v>2310</v>
      </c>
      <c r="C53" s="333" t="s">
        <v>2662</v>
      </c>
      <c r="D53" s="430">
        <v>100000</v>
      </c>
      <c r="E53" s="429">
        <f t="shared" si="1"/>
        <v>100000</v>
      </c>
      <c r="F53" s="429"/>
      <c r="G53" s="429"/>
      <c r="H53" s="334" t="s">
        <v>2663</v>
      </c>
      <c r="I53" s="319" t="s">
        <v>543</v>
      </c>
      <c r="J53" s="319" t="s">
        <v>44</v>
      </c>
      <c r="K53" s="319"/>
    </row>
    <row r="54" spans="1:11" ht="215.25" customHeight="1" x14ac:dyDescent="0.25">
      <c r="A54" s="345" t="s">
        <v>2019</v>
      </c>
      <c r="B54" s="346" t="s">
        <v>2310</v>
      </c>
      <c r="C54" s="333" t="s">
        <v>2668</v>
      </c>
      <c r="D54" s="430">
        <v>290000</v>
      </c>
      <c r="E54" s="429">
        <f t="shared" si="1"/>
        <v>290000</v>
      </c>
      <c r="F54" s="429"/>
      <c r="G54" s="429"/>
      <c r="H54" s="334" t="s">
        <v>2903</v>
      </c>
      <c r="I54" s="319" t="s">
        <v>1544</v>
      </c>
      <c r="J54" s="319" t="s">
        <v>3328</v>
      </c>
      <c r="K54" s="319"/>
    </row>
    <row r="55" spans="1:11" ht="51.75" customHeight="1" x14ac:dyDescent="0.25">
      <c r="A55" s="345" t="s">
        <v>2020</v>
      </c>
      <c r="B55" s="346" t="s">
        <v>2310</v>
      </c>
      <c r="C55" s="333" t="s">
        <v>2023</v>
      </c>
      <c r="D55" s="430">
        <v>200000</v>
      </c>
      <c r="E55" s="429">
        <f t="shared" si="1"/>
        <v>200000</v>
      </c>
      <c r="F55" s="429"/>
      <c r="G55" s="429"/>
      <c r="H55" s="333" t="s">
        <v>2552</v>
      </c>
      <c r="I55" s="319" t="s">
        <v>1520</v>
      </c>
      <c r="J55" s="498" t="s">
        <v>3318</v>
      </c>
      <c r="K55" s="319"/>
    </row>
    <row r="56" spans="1:11" ht="47.25" x14ac:dyDescent="0.25">
      <c r="A56" s="345" t="s">
        <v>2022</v>
      </c>
      <c r="B56" s="346" t="s">
        <v>2310</v>
      </c>
      <c r="C56" s="333" t="s">
        <v>2589</v>
      </c>
      <c r="D56" s="429">
        <v>800000</v>
      </c>
      <c r="E56" s="429">
        <f t="shared" si="1"/>
        <v>800000</v>
      </c>
      <c r="F56" s="429"/>
      <c r="G56" s="429"/>
      <c r="H56" s="334" t="s">
        <v>2590</v>
      </c>
      <c r="I56" s="319" t="s">
        <v>1544</v>
      </c>
      <c r="J56" s="498" t="s">
        <v>3318</v>
      </c>
      <c r="K56" s="319"/>
    </row>
    <row r="57" spans="1:11" s="330" customFormat="1" ht="63" x14ac:dyDescent="0.25">
      <c r="A57" s="345" t="s">
        <v>2024</v>
      </c>
      <c r="B57" s="346" t="s">
        <v>2310</v>
      </c>
      <c r="C57" s="335" t="s">
        <v>2021</v>
      </c>
      <c r="D57" s="432">
        <v>120000</v>
      </c>
      <c r="E57" s="429">
        <f t="shared" si="1"/>
        <v>120000</v>
      </c>
      <c r="F57" s="433"/>
      <c r="G57" s="433"/>
      <c r="H57" s="335" t="s">
        <v>2554</v>
      </c>
      <c r="I57" s="319" t="s">
        <v>595</v>
      </c>
      <c r="J57" s="319" t="s">
        <v>2551</v>
      </c>
      <c r="K57" s="401"/>
    </row>
    <row r="58" spans="1:11" s="330" customFormat="1" ht="78.75" x14ac:dyDescent="0.25">
      <c r="A58" s="345" t="s">
        <v>2027</v>
      </c>
      <c r="B58" s="346" t="s">
        <v>2310</v>
      </c>
      <c r="C58" s="335" t="s">
        <v>2553</v>
      </c>
      <c r="D58" s="432">
        <v>120000</v>
      </c>
      <c r="E58" s="429">
        <f t="shared" si="1"/>
        <v>120000</v>
      </c>
      <c r="F58" s="433"/>
      <c r="G58" s="433"/>
      <c r="H58" s="335" t="s">
        <v>3051</v>
      </c>
      <c r="I58" s="319" t="s">
        <v>595</v>
      </c>
      <c r="J58" s="319" t="s">
        <v>3329</v>
      </c>
      <c r="K58" s="401"/>
    </row>
    <row r="59" spans="1:11" ht="63" x14ac:dyDescent="0.25">
      <c r="A59" s="345" t="s">
        <v>2028</v>
      </c>
      <c r="B59" s="346" t="s">
        <v>2310</v>
      </c>
      <c r="C59" s="333" t="s">
        <v>2025</v>
      </c>
      <c r="D59" s="430">
        <v>200000</v>
      </c>
      <c r="E59" s="429">
        <f t="shared" si="1"/>
        <v>200000</v>
      </c>
      <c r="F59" s="429"/>
      <c r="G59" s="429"/>
      <c r="H59" s="334" t="s">
        <v>2026</v>
      </c>
      <c r="I59" s="319" t="s">
        <v>595</v>
      </c>
      <c r="J59" s="319" t="s">
        <v>2419</v>
      </c>
      <c r="K59" s="319"/>
    </row>
    <row r="60" spans="1:11" ht="31.5" x14ac:dyDescent="0.25">
      <c r="A60" s="345" t="s">
        <v>2399</v>
      </c>
      <c r="B60" s="346" t="s">
        <v>2310</v>
      </c>
      <c r="C60" s="333" t="s">
        <v>657</v>
      </c>
      <c r="D60" s="430">
        <v>50000</v>
      </c>
      <c r="E60" s="429">
        <f t="shared" si="1"/>
        <v>50000</v>
      </c>
      <c r="F60" s="429"/>
      <c r="G60" s="429"/>
      <c r="H60" s="334" t="s">
        <v>658</v>
      </c>
      <c r="I60" s="319" t="s">
        <v>1544</v>
      </c>
      <c r="J60" s="319" t="s">
        <v>174</v>
      </c>
      <c r="K60" s="319"/>
    </row>
    <row r="61" spans="1:11" ht="47.25" x14ac:dyDescent="0.25">
      <c r="A61" s="345" t="s">
        <v>2596</v>
      </c>
      <c r="B61" s="346" t="s">
        <v>2310</v>
      </c>
      <c r="C61" s="333" t="s">
        <v>628</v>
      </c>
      <c r="D61" s="429">
        <v>60000</v>
      </c>
      <c r="E61" s="429">
        <f t="shared" si="1"/>
        <v>60000</v>
      </c>
      <c r="F61" s="429"/>
      <c r="G61" s="429"/>
      <c r="H61" s="334" t="s">
        <v>1964</v>
      </c>
      <c r="I61" s="319" t="s">
        <v>595</v>
      </c>
      <c r="J61" s="319" t="s">
        <v>2534</v>
      </c>
      <c r="K61" s="319"/>
    </row>
    <row r="62" spans="1:11" ht="47.25" x14ac:dyDescent="0.25">
      <c r="A62" s="345" t="s">
        <v>2614</v>
      </c>
      <c r="B62" s="346" t="s">
        <v>2310</v>
      </c>
      <c r="C62" s="333" t="s">
        <v>2567</v>
      </c>
      <c r="D62" s="430">
        <v>5000000</v>
      </c>
      <c r="E62" s="429">
        <f t="shared" si="1"/>
        <v>5000000</v>
      </c>
      <c r="F62" s="429"/>
      <c r="G62" s="429"/>
      <c r="H62" s="334" t="s">
        <v>2568</v>
      </c>
      <c r="I62" s="319" t="s">
        <v>1655</v>
      </c>
      <c r="J62" s="319" t="s">
        <v>44</v>
      </c>
      <c r="K62" s="319" t="s">
        <v>2543</v>
      </c>
    </row>
    <row r="63" spans="1:11" ht="78.75" x14ac:dyDescent="0.25">
      <c r="A63" s="345" t="s">
        <v>2177</v>
      </c>
      <c r="B63" s="346" t="s">
        <v>2310</v>
      </c>
      <c r="C63" s="333" t="s">
        <v>2738</v>
      </c>
      <c r="D63" s="430"/>
      <c r="E63" s="429"/>
      <c r="F63" s="429"/>
      <c r="G63" s="429"/>
      <c r="H63" s="334" t="s">
        <v>2739</v>
      </c>
      <c r="I63" s="319" t="s">
        <v>595</v>
      </c>
      <c r="J63" s="319" t="s">
        <v>2419</v>
      </c>
      <c r="K63" s="319"/>
    </row>
    <row r="64" spans="1:11" ht="63" x14ac:dyDescent="0.25">
      <c r="A64" s="345" t="s">
        <v>2679</v>
      </c>
      <c r="B64" s="346" t="s">
        <v>30</v>
      </c>
      <c r="C64" s="333" t="s">
        <v>1967</v>
      </c>
      <c r="D64" s="430"/>
      <c r="E64" s="429"/>
      <c r="F64" s="429"/>
      <c r="G64" s="429"/>
      <c r="H64" s="334" t="s">
        <v>1968</v>
      </c>
      <c r="I64" s="532"/>
      <c r="J64" s="319" t="s">
        <v>1969</v>
      </c>
      <c r="K64" s="319"/>
    </row>
    <row r="65" spans="1:11" ht="47.25" x14ac:dyDescent="0.25">
      <c r="A65" s="345" t="s">
        <v>2729</v>
      </c>
      <c r="B65" s="346" t="s">
        <v>30</v>
      </c>
      <c r="C65" s="333" t="s">
        <v>2595</v>
      </c>
      <c r="D65" s="430"/>
      <c r="E65" s="429"/>
      <c r="F65" s="429"/>
      <c r="G65" s="429"/>
      <c r="H65" s="334" t="s">
        <v>2707</v>
      </c>
      <c r="I65" s="319" t="s">
        <v>595</v>
      </c>
      <c r="J65" s="319" t="s">
        <v>1791</v>
      </c>
      <c r="K65" s="319"/>
    </row>
    <row r="66" spans="1:11" ht="47.25" x14ac:dyDescent="0.25">
      <c r="A66" s="345" t="s">
        <v>2737</v>
      </c>
      <c r="B66" s="346" t="s">
        <v>30</v>
      </c>
      <c r="C66" s="333" t="s">
        <v>779</v>
      </c>
      <c r="D66" s="430"/>
      <c r="E66" s="429"/>
      <c r="F66" s="429"/>
      <c r="G66" s="429"/>
      <c r="H66" s="334" t="s">
        <v>2061</v>
      </c>
      <c r="I66" s="319" t="s">
        <v>595</v>
      </c>
      <c r="J66" s="319" t="s">
        <v>1237</v>
      </c>
      <c r="K66" s="319"/>
    </row>
    <row r="67" spans="1:11" ht="94.5" x14ac:dyDescent="0.25">
      <c r="A67" s="345" t="s">
        <v>3084</v>
      </c>
      <c r="B67" s="346" t="s">
        <v>2310</v>
      </c>
      <c r="C67" s="333" t="s">
        <v>3132</v>
      </c>
      <c r="D67" s="391">
        <v>60000</v>
      </c>
      <c r="E67" s="429">
        <v>60000</v>
      </c>
      <c r="F67" s="429"/>
      <c r="G67" s="429"/>
      <c r="H67" s="334" t="s">
        <v>3133</v>
      </c>
      <c r="I67" s="319" t="s">
        <v>568</v>
      </c>
      <c r="J67" s="319" t="s">
        <v>3001</v>
      </c>
      <c r="K67" s="319" t="s">
        <v>3085</v>
      </c>
    </row>
    <row r="68" spans="1:11" ht="110.25" x14ac:dyDescent="0.25">
      <c r="A68" s="345" t="s">
        <v>3086</v>
      </c>
      <c r="B68" s="346" t="s">
        <v>2310</v>
      </c>
      <c r="C68" s="333" t="s">
        <v>3103</v>
      </c>
      <c r="D68" s="430">
        <v>675000</v>
      </c>
      <c r="E68" s="429">
        <v>675000</v>
      </c>
      <c r="F68" s="429"/>
      <c r="G68" s="429"/>
      <c r="H68" s="334" t="s">
        <v>3104</v>
      </c>
      <c r="I68" s="319" t="s">
        <v>568</v>
      </c>
      <c r="J68" s="319" t="s">
        <v>1791</v>
      </c>
      <c r="K68" s="319" t="s">
        <v>3085</v>
      </c>
    </row>
    <row r="69" spans="1:11" ht="157.5" x14ac:dyDescent="0.25">
      <c r="A69" s="345" t="s">
        <v>3092</v>
      </c>
      <c r="B69" s="346" t="s">
        <v>2310</v>
      </c>
      <c r="C69" s="333" t="s">
        <v>3093</v>
      </c>
      <c r="D69" s="430">
        <v>184000</v>
      </c>
      <c r="E69" s="429">
        <v>184000</v>
      </c>
      <c r="F69" s="429"/>
      <c r="G69" s="429"/>
      <c r="H69" s="334" t="s">
        <v>3094</v>
      </c>
      <c r="I69" s="319" t="s">
        <v>568</v>
      </c>
      <c r="J69" s="319" t="s">
        <v>3095</v>
      </c>
      <c r="K69" s="319" t="s">
        <v>3085</v>
      </c>
    </row>
    <row r="70" spans="1:11" ht="63" x14ac:dyDescent="0.25">
      <c r="A70" s="345" t="s">
        <v>3097</v>
      </c>
      <c r="B70" s="346" t="s">
        <v>2310</v>
      </c>
      <c r="C70" s="428" t="s">
        <v>3096</v>
      </c>
      <c r="D70" s="430">
        <v>262000</v>
      </c>
      <c r="E70" s="429">
        <v>262000</v>
      </c>
      <c r="F70" s="429"/>
      <c r="G70" s="429"/>
      <c r="H70" s="428" t="s">
        <v>3098</v>
      </c>
      <c r="I70" s="319" t="s">
        <v>568</v>
      </c>
      <c r="J70" s="319" t="s">
        <v>3004</v>
      </c>
      <c r="K70" s="319" t="s">
        <v>3085</v>
      </c>
    </row>
    <row r="71" spans="1:11" ht="63" x14ac:dyDescent="0.25">
      <c r="A71" s="345" t="s">
        <v>3100</v>
      </c>
      <c r="B71" s="346" t="s">
        <v>2310</v>
      </c>
      <c r="C71" s="333" t="s">
        <v>3099</v>
      </c>
      <c r="D71" s="430">
        <v>250000</v>
      </c>
      <c r="E71" s="430">
        <v>250000</v>
      </c>
      <c r="F71" s="429"/>
      <c r="G71" s="429"/>
      <c r="H71" s="333" t="s">
        <v>3160</v>
      </c>
      <c r="I71" s="319" t="s">
        <v>568</v>
      </c>
      <c r="J71" s="319" t="s">
        <v>2988</v>
      </c>
      <c r="K71" s="319" t="s">
        <v>3085</v>
      </c>
    </row>
    <row r="72" spans="1:11" ht="110.25" x14ac:dyDescent="0.25">
      <c r="A72" s="345" t="s">
        <v>3117</v>
      </c>
      <c r="B72" s="346" t="s">
        <v>2310</v>
      </c>
      <c r="C72" s="333" t="s">
        <v>3121</v>
      </c>
      <c r="D72" s="430">
        <v>400000</v>
      </c>
      <c r="E72" s="429">
        <v>400000</v>
      </c>
      <c r="F72" s="429"/>
      <c r="G72" s="429"/>
      <c r="H72" s="334" t="s">
        <v>3122</v>
      </c>
      <c r="I72" s="319" t="s">
        <v>3125</v>
      </c>
      <c r="J72" s="319" t="s">
        <v>3330</v>
      </c>
      <c r="K72" s="319" t="s">
        <v>3085</v>
      </c>
    </row>
    <row r="73" spans="1:11" ht="110.25" x14ac:dyDescent="0.25">
      <c r="A73" s="518" t="s">
        <v>3120</v>
      </c>
      <c r="B73" s="426" t="s">
        <v>2310</v>
      </c>
      <c r="C73" s="519" t="s">
        <v>3124</v>
      </c>
      <c r="D73" s="520">
        <v>500000</v>
      </c>
      <c r="E73" s="515">
        <v>75000</v>
      </c>
      <c r="F73" s="521"/>
      <c r="G73" s="515">
        <v>425000</v>
      </c>
      <c r="H73" s="425" t="s">
        <v>3172</v>
      </c>
      <c r="I73" s="427" t="s">
        <v>3125</v>
      </c>
      <c r="J73" s="427" t="s">
        <v>3330</v>
      </c>
      <c r="K73" s="427" t="s">
        <v>3085</v>
      </c>
    </row>
    <row r="74" spans="1:11" ht="63" x14ac:dyDescent="0.25">
      <c r="A74" s="345" t="s">
        <v>3123</v>
      </c>
      <c r="B74" s="346" t="s">
        <v>2310</v>
      </c>
      <c r="C74" s="333" t="s">
        <v>3118</v>
      </c>
      <c r="D74" s="430">
        <v>450000</v>
      </c>
      <c r="E74" s="429">
        <v>450000</v>
      </c>
      <c r="F74" s="429"/>
      <c r="G74" s="429"/>
      <c r="H74" s="333" t="s">
        <v>3119</v>
      </c>
      <c r="I74" s="319" t="s">
        <v>568</v>
      </c>
      <c r="J74" s="319" t="s">
        <v>3350</v>
      </c>
      <c r="K74" s="319" t="s">
        <v>3085</v>
      </c>
    </row>
    <row r="75" spans="1:11" ht="63" x14ac:dyDescent="0.25">
      <c r="A75" s="345" t="s">
        <v>3142</v>
      </c>
      <c r="B75" s="346" t="s">
        <v>2310</v>
      </c>
      <c r="C75" s="333" t="s">
        <v>3143</v>
      </c>
      <c r="D75" s="430">
        <v>70000</v>
      </c>
      <c r="E75" s="429">
        <v>70000</v>
      </c>
      <c r="F75" s="429"/>
      <c r="G75" s="429"/>
      <c r="H75" s="333" t="s">
        <v>3144</v>
      </c>
      <c r="I75" s="319" t="s">
        <v>568</v>
      </c>
      <c r="J75" s="319" t="s">
        <v>3145</v>
      </c>
      <c r="K75" s="319" t="s">
        <v>3085</v>
      </c>
    </row>
    <row r="76" spans="1:11" ht="63" x14ac:dyDescent="0.25">
      <c r="A76" s="518" t="s">
        <v>3150</v>
      </c>
      <c r="B76" s="426" t="s">
        <v>2310</v>
      </c>
      <c r="C76" s="519" t="s">
        <v>3162</v>
      </c>
      <c r="D76" s="520">
        <v>300000</v>
      </c>
      <c r="E76" s="515">
        <v>45000</v>
      </c>
      <c r="F76" s="521"/>
      <c r="G76" s="515">
        <v>255000</v>
      </c>
      <c r="H76" s="519" t="s">
        <v>3163</v>
      </c>
      <c r="I76" s="427" t="s">
        <v>568</v>
      </c>
      <c r="J76" s="427" t="s">
        <v>3159</v>
      </c>
      <c r="K76" s="427" t="s">
        <v>3085</v>
      </c>
    </row>
    <row r="77" spans="1:11" ht="94.5" x14ac:dyDescent="0.25">
      <c r="A77" s="345" t="s">
        <v>3151</v>
      </c>
      <c r="B77" s="346" t="s">
        <v>2310</v>
      </c>
      <c r="C77" s="333" t="s">
        <v>3156</v>
      </c>
      <c r="D77" s="430">
        <v>600000</v>
      </c>
      <c r="E77" s="429">
        <v>600000</v>
      </c>
      <c r="F77" s="429"/>
      <c r="G77" s="429"/>
      <c r="H77" s="333" t="s">
        <v>3232</v>
      </c>
      <c r="I77" s="319" t="s">
        <v>568</v>
      </c>
      <c r="J77" s="319" t="s">
        <v>3159</v>
      </c>
      <c r="K77" s="319" t="s">
        <v>3085</v>
      </c>
    </row>
    <row r="78" spans="1:11" ht="63" x14ac:dyDescent="0.25">
      <c r="A78" s="345" t="s">
        <v>2197</v>
      </c>
      <c r="B78" s="346" t="s">
        <v>2310</v>
      </c>
      <c r="C78" s="333" t="s">
        <v>3157</v>
      </c>
      <c r="D78" s="430">
        <v>190000</v>
      </c>
      <c r="E78" s="429">
        <v>190000</v>
      </c>
      <c r="F78" s="429"/>
      <c r="G78" s="429"/>
      <c r="H78" s="333" t="s">
        <v>3170</v>
      </c>
      <c r="I78" s="319" t="s">
        <v>568</v>
      </c>
      <c r="J78" s="319" t="s">
        <v>3159</v>
      </c>
      <c r="K78" s="319" t="s">
        <v>3085</v>
      </c>
    </row>
    <row r="79" spans="1:11" ht="63" x14ac:dyDescent="0.25">
      <c r="A79" s="345" t="s">
        <v>3152</v>
      </c>
      <c r="B79" s="346" t="s">
        <v>2310</v>
      </c>
      <c r="C79" s="333" t="s">
        <v>3155</v>
      </c>
      <c r="D79" s="430">
        <v>60000</v>
      </c>
      <c r="E79" s="429">
        <v>60000</v>
      </c>
      <c r="F79" s="429"/>
      <c r="G79" s="429"/>
      <c r="H79" s="333" t="s">
        <v>3161</v>
      </c>
      <c r="I79" s="319" t="s">
        <v>568</v>
      </c>
      <c r="J79" s="319" t="s">
        <v>2988</v>
      </c>
      <c r="K79" s="319" t="s">
        <v>3085</v>
      </c>
    </row>
    <row r="80" spans="1:11" ht="63" x14ac:dyDescent="0.25">
      <c r="A80" s="518" t="s">
        <v>3153</v>
      </c>
      <c r="B80" s="426" t="s">
        <v>2310</v>
      </c>
      <c r="C80" s="519" t="s">
        <v>3164</v>
      </c>
      <c r="D80" s="520">
        <v>200000</v>
      </c>
      <c r="E80" s="515">
        <v>30000</v>
      </c>
      <c r="F80" s="521"/>
      <c r="G80" s="515">
        <v>170000</v>
      </c>
      <c r="H80" s="519" t="s">
        <v>3165</v>
      </c>
      <c r="I80" s="427" t="s">
        <v>568</v>
      </c>
      <c r="J80" s="427" t="s">
        <v>2988</v>
      </c>
      <c r="K80" s="427" t="s">
        <v>3085</v>
      </c>
    </row>
    <row r="81" spans="1:11" ht="63" x14ac:dyDescent="0.25">
      <c r="A81" s="345" t="s">
        <v>3154</v>
      </c>
      <c r="B81" s="346" t="s">
        <v>2310</v>
      </c>
      <c r="C81" s="333" t="s">
        <v>3168</v>
      </c>
      <c r="D81" s="430">
        <v>75000</v>
      </c>
      <c r="E81" s="429">
        <v>75000</v>
      </c>
      <c r="F81" s="429"/>
      <c r="G81" s="429"/>
      <c r="H81" s="333" t="s">
        <v>3169</v>
      </c>
      <c r="I81" s="319" t="s">
        <v>568</v>
      </c>
      <c r="J81" s="319" t="s">
        <v>3158</v>
      </c>
      <c r="K81" s="319" t="s">
        <v>3085</v>
      </c>
    </row>
    <row r="82" spans="1:11" ht="94.5" x14ac:dyDescent="0.25">
      <c r="A82" s="345" t="s">
        <v>3175</v>
      </c>
      <c r="B82" s="346" t="s">
        <v>2310</v>
      </c>
      <c r="C82" s="333" t="s">
        <v>3174</v>
      </c>
      <c r="D82" s="430">
        <v>350000</v>
      </c>
      <c r="E82" s="429">
        <v>350000</v>
      </c>
      <c r="F82" s="429"/>
      <c r="G82" s="429"/>
      <c r="H82" s="333" t="s">
        <v>3176</v>
      </c>
      <c r="I82" s="319" t="s">
        <v>568</v>
      </c>
      <c r="J82" s="319" t="s">
        <v>3159</v>
      </c>
      <c r="K82" s="319" t="s">
        <v>3085</v>
      </c>
    </row>
    <row r="83" spans="1:11" ht="63" x14ac:dyDescent="0.25">
      <c r="A83" s="345" t="s">
        <v>3220</v>
      </c>
      <c r="B83" s="346" t="s">
        <v>2310</v>
      </c>
      <c r="C83" s="333" t="s">
        <v>3215</v>
      </c>
      <c r="D83" s="390">
        <v>200000</v>
      </c>
      <c r="E83" s="391">
        <v>20000</v>
      </c>
      <c r="F83" s="391">
        <v>180000</v>
      </c>
      <c r="G83" s="483"/>
      <c r="H83" s="334" t="s">
        <v>3222</v>
      </c>
      <c r="I83" s="319" t="s">
        <v>1622</v>
      </c>
      <c r="J83" s="319" t="s">
        <v>2988</v>
      </c>
      <c r="K83" s="319" t="s">
        <v>3216</v>
      </c>
    </row>
    <row r="84" spans="1:11" ht="63" x14ac:dyDescent="0.25">
      <c r="A84" s="345" t="s">
        <v>3221</v>
      </c>
      <c r="B84" s="346" t="s">
        <v>2310</v>
      </c>
      <c r="C84" s="333" t="s">
        <v>3218</v>
      </c>
      <c r="D84" s="456">
        <v>172960.87</v>
      </c>
      <c r="E84" s="456">
        <v>17296.09</v>
      </c>
      <c r="F84" s="456">
        <v>155664.78</v>
      </c>
      <c r="G84" s="483"/>
      <c r="H84" s="334" t="s">
        <v>3219</v>
      </c>
      <c r="I84" s="319" t="s">
        <v>1622</v>
      </c>
      <c r="J84" s="319" t="s">
        <v>2988</v>
      </c>
      <c r="K84" s="319" t="s">
        <v>3216</v>
      </c>
    </row>
    <row r="85" spans="1:11" ht="63" x14ac:dyDescent="0.25">
      <c r="A85" s="511" t="s">
        <v>3369</v>
      </c>
      <c r="B85" s="512" t="s">
        <v>2310</v>
      </c>
      <c r="C85" s="513" t="s">
        <v>3371</v>
      </c>
      <c r="D85" s="522">
        <v>200000</v>
      </c>
      <c r="E85" s="522">
        <v>30000</v>
      </c>
      <c r="F85" s="523"/>
      <c r="G85" s="515">
        <v>170000</v>
      </c>
      <c r="H85" s="516" t="s">
        <v>3372</v>
      </c>
      <c r="I85" s="517">
        <v>2025</v>
      </c>
      <c r="J85" s="517" t="s">
        <v>3239</v>
      </c>
      <c r="K85" s="517" t="s">
        <v>3085</v>
      </c>
    </row>
    <row r="86" spans="1:11" x14ac:dyDescent="0.25">
      <c r="A86" s="541" t="s">
        <v>2029</v>
      </c>
      <c r="B86" s="541"/>
      <c r="C86" s="541"/>
      <c r="D86" s="541"/>
      <c r="E86" s="541"/>
      <c r="F86" s="541"/>
      <c r="G86" s="541"/>
      <c r="H86" s="541"/>
      <c r="I86" s="541"/>
      <c r="J86" s="541"/>
      <c r="K86" s="541"/>
    </row>
    <row r="87" spans="1:11" ht="126" x14ac:dyDescent="0.25">
      <c r="A87" s="345" t="s">
        <v>2030</v>
      </c>
      <c r="B87" s="346" t="s">
        <v>2310</v>
      </c>
      <c r="C87" s="333" t="s">
        <v>2031</v>
      </c>
      <c r="D87" s="453">
        <v>430790.49</v>
      </c>
      <c r="E87" s="453">
        <f>D87</f>
        <v>430790.49</v>
      </c>
      <c r="F87" s="429"/>
      <c r="G87" s="429"/>
      <c r="H87" s="334" t="s">
        <v>2926</v>
      </c>
      <c r="I87" s="319" t="s">
        <v>595</v>
      </c>
      <c r="J87" s="319" t="s">
        <v>44</v>
      </c>
      <c r="K87" s="319" t="s">
        <v>2805</v>
      </c>
    </row>
    <row r="88" spans="1:11" ht="157.5" x14ac:dyDescent="0.25">
      <c r="A88" s="345" t="s">
        <v>2032</v>
      </c>
      <c r="B88" s="346" t="s">
        <v>2310</v>
      </c>
      <c r="C88" s="333" t="s">
        <v>2593</v>
      </c>
      <c r="D88" s="430">
        <v>1149976.43</v>
      </c>
      <c r="E88" s="430">
        <f>D88</f>
        <v>1149976.43</v>
      </c>
      <c r="F88" s="429"/>
      <c r="G88" s="429"/>
      <c r="H88" s="334" t="s">
        <v>2592</v>
      </c>
      <c r="I88" s="319" t="s">
        <v>349</v>
      </c>
      <c r="J88" s="319" t="s">
        <v>44</v>
      </c>
      <c r="K88" s="319" t="s">
        <v>2806</v>
      </c>
    </row>
    <row r="89" spans="1:11" ht="94.5" x14ac:dyDescent="0.25">
      <c r="A89" s="345" t="s">
        <v>2938</v>
      </c>
      <c r="B89" s="346" t="s">
        <v>2310</v>
      </c>
      <c r="C89" s="333" t="s">
        <v>2941</v>
      </c>
      <c r="D89" s="456">
        <v>802073.38</v>
      </c>
      <c r="E89" s="456">
        <v>120311.01</v>
      </c>
      <c r="F89" s="457"/>
      <c r="G89" s="457">
        <v>681762.37</v>
      </c>
      <c r="H89" s="334" t="s">
        <v>2939</v>
      </c>
      <c r="I89" s="319" t="s">
        <v>2773</v>
      </c>
      <c r="J89" s="319" t="s">
        <v>44</v>
      </c>
      <c r="K89" s="319" t="s">
        <v>2954</v>
      </c>
    </row>
    <row r="90" spans="1:11" ht="157.5" x14ac:dyDescent="0.25">
      <c r="A90" s="345" t="s">
        <v>2033</v>
      </c>
      <c r="B90" s="346" t="s">
        <v>2310</v>
      </c>
      <c r="C90" s="333" t="s">
        <v>2588</v>
      </c>
      <c r="D90" s="430">
        <v>2750000</v>
      </c>
      <c r="E90" s="430">
        <f t="shared" ref="E90:E106" si="2">D90</f>
        <v>2750000</v>
      </c>
      <c r="F90" s="429"/>
      <c r="G90" s="429"/>
      <c r="H90" s="334" t="s">
        <v>2594</v>
      </c>
      <c r="I90" s="319" t="s">
        <v>543</v>
      </c>
      <c r="J90" s="319" t="s">
        <v>1791</v>
      </c>
      <c r="K90" s="319"/>
    </row>
    <row r="91" spans="1:11" ht="133.5" customHeight="1" x14ac:dyDescent="0.25">
      <c r="A91" s="345" t="s">
        <v>2034</v>
      </c>
      <c r="B91" s="346" t="s">
        <v>2310</v>
      </c>
      <c r="C91" s="333" t="s">
        <v>2609</v>
      </c>
      <c r="D91" s="430">
        <v>250000</v>
      </c>
      <c r="E91" s="430">
        <f t="shared" si="2"/>
        <v>250000</v>
      </c>
      <c r="F91" s="429"/>
      <c r="G91" s="429"/>
      <c r="H91" s="334" t="s">
        <v>2624</v>
      </c>
      <c r="I91" s="319" t="s">
        <v>595</v>
      </c>
      <c r="J91" s="498" t="s">
        <v>3318</v>
      </c>
      <c r="K91" s="319"/>
    </row>
    <row r="92" spans="1:11" ht="63" x14ac:dyDescent="0.25">
      <c r="A92" s="345" t="s">
        <v>2035</v>
      </c>
      <c r="B92" s="346" t="s">
        <v>2310</v>
      </c>
      <c r="C92" s="333" t="s">
        <v>2603</v>
      </c>
      <c r="D92" s="430">
        <v>100000</v>
      </c>
      <c r="E92" s="430">
        <f t="shared" si="2"/>
        <v>100000</v>
      </c>
      <c r="F92" s="429"/>
      <c r="G92" s="429"/>
      <c r="H92" s="334" t="s">
        <v>2039</v>
      </c>
      <c r="I92" s="319" t="s">
        <v>1622</v>
      </c>
      <c r="J92" s="319" t="s">
        <v>88</v>
      </c>
      <c r="K92" s="319"/>
    </row>
    <row r="93" spans="1:11" ht="94.5" x14ac:dyDescent="0.25">
      <c r="A93" s="345" t="s">
        <v>2036</v>
      </c>
      <c r="B93" s="346" t="s">
        <v>2310</v>
      </c>
      <c r="C93" s="333" t="s">
        <v>2598</v>
      </c>
      <c r="D93" s="453">
        <v>248809.1</v>
      </c>
      <c r="E93" s="453">
        <v>37321.370000000003</v>
      </c>
      <c r="F93" s="458"/>
      <c r="G93" s="458">
        <v>211487.74</v>
      </c>
      <c r="H93" s="334" t="s">
        <v>2953</v>
      </c>
      <c r="I93" s="319" t="s">
        <v>2773</v>
      </c>
      <c r="J93" s="319" t="s">
        <v>2755</v>
      </c>
      <c r="K93" s="319" t="s">
        <v>2940</v>
      </c>
    </row>
    <row r="94" spans="1:11" ht="31.5" x14ac:dyDescent="0.25">
      <c r="A94" s="345" t="s">
        <v>2037</v>
      </c>
      <c r="B94" s="346" t="s">
        <v>2310</v>
      </c>
      <c r="C94" s="333" t="s">
        <v>2599</v>
      </c>
      <c r="D94" s="430">
        <v>100000</v>
      </c>
      <c r="E94" s="430">
        <f t="shared" si="2"/>
        <v>100000</v>
      </c>
      <c r="F94" s="429"/>
      <c r="G94" s="429"/>
      <c r="H94" s="334" t="s">
        <v>755</v>
      </c>
      <c r="I94" s="319" t="s">
        <v>543</v>
      </c>
      <c r="J94" s="319" t="s">
        <v>3311</v>
      </c>
      <c r="K94" s="319" t="s">
        <v>3297</v>
      </c>
    </row>
    <row r="95" spans="1:11" ht="47.25" x14ac:dyDescent="0.25">
      <c r="A95" s="345" t="s">
        <v>2038</v>
      </c>
      <c r="B95" s="346" t="s">
        <v>2310</v>
      </c>
      <c r="C95" s="333" t="s">
        <v>2597</v>
      </c>
      <c r="D95" s="430">
        <v>80000</v>
      </c>
      <c r="E95" s="430">
        <f t="shared" si="2"/>
        <v>80000</v>
      </c>
      <c r="F95" s="429"/>
      <c r="G95" s="429"/>
      <c r="H95" s="334" t="s">
        <v>741</v>
      </c>
      <c r="I95" s="319" t="s">
        <v>1520</v>
      </c>
      <c r="J95" s="319" t="s">
        <v>60</v>
      </c>
      <c r="K95" s="319"/>
    </row>
    <row r="96" spans="1:11" ht="78.75" x14ac:dyDescent="0.25">
      <c r="A96" s="518" t="s">
        <v>2040</v>
      </c>
      <c r="B96" s="426" t="s">
        <v>2310</v>
      </c>
      <c r="C96" s="519" t="s">
        <v>2600</v>
      </c>
      <c r="D96" s="515">
        <v>680000</v>
      </c>
      <c r="E96" s="514">
        <v>102000</v>
      </c>
      <c r="F96" s="515"/>
      <c r="G96" s="515">
        <v>578000</v>
      </c>
      <c r="H96" s="425" t="s">
        <v>3373</v>
      </c>
      <c r="I96" s="427" t="s">
        <v>1544</v>
      </c>
      <c r="J96" s="427" t="s">
        <v>3306</v>
      </c>
      <c r="K96" s="517" t="s">
        <v>3085</v>
      </c>
    </row>
    <row r="97" spans="1:11" ht="47.25" x14ac:dyDescent="0.25">
      <c r="A97" s="345" t="s">
        <v>2041</v>
      </c>
      <c r="B97" s="346" t="s">
        <v>2310</v>
      </c>
      <c r="C97" s="333" t="s">
        <v>2601</v>
      </c>
      <c r="D97" s="429">
        <v>50000</v>
      </c>
      <c r="E97" s="430">
        <f t="shared" si="2"/>
        <v>50000</v>
      </c>
      <c r="F97" s="429"/>
      <c r="G97" s="429"/>
      <c r="H97" s="334" t="s">
        <v>2046</v>
      </c>
      <c r="I97" s="319" t="s">
        <v>1520</v>
      </c>
      <c r="J97" s="319" t="s">
        <v>2419</v>
      </c>
      <c r="K97" s="319"/>
    </row>
    <row r="98" spans="1:11" ht="47.25" x14ac:dyDescent="0.25">
      <c r="A98" s="345" t="s">
        <v>2042</v>
      </c>
      <c r="B98" s="346" t="s">
        <v>2310</v>
      </c>
      <c r="C98" s="333" t="s">
        <v>2726</v>
      </c>
      <c r="D98" s="430">
        <v>99999</v>
      </c>
      <c r="E98" s="430">
        <f t="shared" ref="E98" si="3">D98</f>
        <v>99999</v>
      </c>
      <c r="F98" s="429"/>
      <c r="G98" s="429"/>
      <c r="H98" s="334" t="s">
        <v>2728</v>
      </c>
      <c r="I98" s="319" t="s">
        <v>665</v>
      </c>
      <c r="J98" s="346" t="s">
        <v>2416</v>
      </c>
      <c r="K98" s="319"/>
    </row>
    <row r="99" spans="1:11" ht="31.5" x14ac:dyDescent="0.25">
      <c r="A99" s="345" t="s">
        <v>2043</v>
      </c>
      <c r="B99" s="346" t="s">
        <v>2310</v>
      </c>
      <c r="C99" s="333" t="s">
        <v>2604</v>
      </c>
      <c r="D99" s="430">
        <v>100000</v>
      </c>
      <c r="E99" s="430">
        <f t="shared" si="2"/>
        <v>100000</v>
      </c>
      <c r="F99" s="429"/>
      <c r="G99" s="429"/>
      <c r="H99" s="334" t="s">
        <v>2051</v>
      </c>
      <c r="I99" s="319" t="s">
        <v>595</v>
      </c>
      <c r="J99" s="319" t="s">
        <v>298</v>
      </c>
      <c r="K99" s="319"/>
    </row>
    <row r="100" spans="1:11" ht="31.5" x14ac:dyDescent="0.25">
      <c r="A100" s="345" t="s">
        <v>2044</v>
      </c>
      <c r="B100" s="346" t="s">
        <v>2310</v>
      </c>
      <c r="C100" s="333" t="s">
        <v>2612</v>
      </c>
      <c r="D100" s="430">
        <v>80000</v>
      </c>
      <c r="E100" s="430">
        <f t="shared" si="2"/>
        <v>80000</v>
      </c>
      <c r="F100" s="429"/>
      <c r="G100" s="429"/>
      <c r="H100" s="334" t="s">
        <v>2591</v>
      </c>
      <c r="I100" s="319" t="s">
        <v>1520</v>
      </c>
      <c r="J100" s="319" t="s">
        <v>298</v>
      </c>
      <c r="K100" s="319"/>
    </row>
    <row r="101" spans="1:11" ht="31.5" x14ac:dyDescent="0.25">
      <c r="A101" s="345" t="s">
        <v>2045</v>
      </c>
      <c r="B101" s="346" t="s">
        <v>2310</v>
      </c>
      <c r="C101" s="333" t="s">
        <v>2605</v>
      </c>
      <c r="D101" s="429">
        <v>70000</v>
      </c>
      <c r="E101" s="430">
        <f t="shared" si="2"/>
        <v>70000</v>
      </c>
      <c r="F101" s="429"/>
      <c r="G101" s="429"/>
      <c r="H101" s="333" t="s">
        <v>2053</v>
      </c>
      <c r="I101" s="319" t="s">
        <v>595</v>
      </c>
      <c r="J101" s="319" t="s">
        <v>298</v>
      </c>
      <c r="K101" s="319"/>
    </row>
    <row r="102" spans="1:11" ht="78.75" x14ac:dyDescent="0.25">
      <c r="A102" s="345" t="s">
        <v>2047</v>
      </c>
      <c r="B102" s="346" t="s">
        <v>2310</v>
      </c>
      <c r="C102" s="333" t="s">
        <v>2602</v>
      </c>
      <c r="D102" s="430">
        <v>60000</v>
      </c>
      <c r="E102" s="430">
        <f t="shared" si="2"/>
        <v>60000</v>
      </c>
      <c r="F102" s="429"/>
      <c r="G102" s="429"/>
      <c r="H102" s="334" t="s">
        <v>2049</v>
      </c>
      <c r="I102" s="319" t="s">
        <v>595</v>
      </c>
      <c r="J102" s="319" t="s">
        <v>435</v>
      </c>
      <c r="K102" s="319"/>
    </row>
    <row r="103" spans="1:11" ht="94.5" x14ac:dyDescent="0.25">
      <c r="A103" s="345" t="s">
        <v>2048</v>
      </c>
      <c r="B103" s="346" t="s">
        <v>2310</v>
      </c>
      <c r="C103" s="333" t="s">
        <v>2606</v>
      </c>
      <c r="D103" s="429">
        <v>1428571</v>
      </c>
      <c r="E103" s="430">
        <f t="shared" si="2"/>
        <v>1428571</v>
      </c>
      <c r="F103" s="429"/>
      <c r="G103" s="429"/>
      <c r="H103" s="334" t="s">
        <v>2611</v>
      </c>
      <c r="I103" s="319" t="s">
        <v>1544</v>
      </c>
      <c r="J103" s="319" t="s">
        <v>1791</v>
      </c>
      <c r="K103" s="319"/>
    </row>
    <row r="104" spans="1:11" ht="378" x14ac:dyDescent="0.25">
      <c r="A104" s="345" t="s">
        <v>2050</v>
      </c>
      <c r="B104" s="346" t="s">
        <v>2310</v>
      </c>
      <c r="C104" s="333" t="s">
        <v>2610</v>
      </c>
      <c r="D104" s="429">
        <v>1000000</v>
      </c>
      <c r="E104" s="430">
        <f t="shared" si="2"/>
        <v>1000000</v>
      </c>
      <c r="F104" s="429"/>
      <c r="G104" s="429"/>
      <c r="H104" s="334" t="s">
        <v>3052</v>
      </c>
      <c r="I104" s="319" t="s">
        <v>595</v>
      </c>
      <c r="J104" s="319" t="s">
        <v>1237</v>
      </c>
      <c r="K104" s="319"/>
    </row>
    <row r="105" spans="1:11" ht="267.75" x14ac:dyDescent="0.25">
      <c r="A105" s="345" t="s">
        <v>2052</v>
      </c>
      <c r="B105" s="346" t="s">
        <v>2310</v>
      </c>
      <c r="C105" s="333" t="s">
        <v>2058</v>
      </c>
      <c r="D105" s="430">
        <v>900000</v>
      </c>
      <c r="E105" s="430">
        <f t="shared" si="2"/>
        <v>900000</v>
      </c>
      <c r="F105" s="429"/>
      <c r="G105" s="429"/>
      <c r="H105" s="334" t="s">
        <v>2059</v>
      </c>
      <c r="I105" s="319" t="s">
        <v>595</v>
      </c>
      <c r="J105" s="498" t="s">
        <v>3318</v>
      </c>
      <c r="K105" s="319"/>
    </row>
    <row r="106" spans="1:11" ht="267.75" x14ac:dyDescent="0.25">
      <c r="A106" s="345" t="s">
        <v>2054</v>
      </c>
      <c r="B106" s="346" t="s">
        <v>2310</v>
      </c>
      <c r="C106" s="333" t="s">
        <v>2607</v>
      </c>
      <c r="D106" s="430">
        <v>300000</v>
      </c>
      <c r="E106" s="430">
        <f t="shared" si="2"/>
        <v>300000</v>
      </c>
      <c r="F106" s="429"/>
      <c r="G106" s="429"/>
      <c r="H106" s="334" t="s">
        <v>2694</v>
      </c>
      <c r="I106" s="319" t="s">
        <v>595</v>
      </c>
      <c r="J106" s="498" t="s">
        <v>3318</v>
      </c>
      <c r="K106" s="319"/>
    </row>
    <row r="107" spans="1:11" ht="236.25" x14ac:dyDescent="0.25">
      <c r="A107" s="345" t="s">
        <v>2055</v>
      </c>
      <c r="B107" s="346" t="s">
        <v>30</v>
      </c>
      <c r="C107" s="333" t="s">
        <v>2613</v>
      </c>
      <c r="D107" s="430"/>
      <c r="E107" s="430"/>
      <c r="F107" s="429"/>
      <c r="G107" s="429"/>
      <c r="H107" s="334" t="s">
        <v>3053</v>
      </c>
      <c r="I107" s="319" t="s">
        <v>595</v>
      </c>
      <c r="J107" s="319" t="s">
        <v>3331</v>
      </c>
      <c r="K107" s="319"/>
    </row>
    <row r="108" spans="1:11" ht="47.25" x14ac:dyDescent="0.25">
      <c r="A108" s="345" t="s">
        <v>2056</v>
      </c>
      <c r="B108" s="346" t="s">
        <v>30</v>
      </c>
      <c r="C108" s="333" t="s">
        <v>2640</v>
      </c>
      <c r="D108" s="430"/>
      <c r="E108" s="430"/>
      <c r="F108" s="429"/>
      <c r="G108" s="429"/>
      <c r="H108" s="334" t="s">
        <v>2641</v>
      </c>
      <c r="I108" s="319" t="s">
        <v>543</v>
      </c>
      <c r="J108" s="319" t="s">
        <v>3332</v>
      </c>
      <c r="K108" s="319"/>
    </row>
    <row r="109" spans="1:11" ht="47.25" x14ac:dyDescent="0.25">
      <c r="A109" s="345" t="s">
        <v>2727</v>
      </c>
      <c r="B109" s="346" t="s">
        <v>30</v>
      </c>
      <c r="C109" s="333" t="s">
        <v>2608</v>
      </c>
      <c r="D109" s="429"/>
      <c r="E109" s="429"/>
      <c r="F109" s="429"/>
      <c r="G109" s="429"/>
      <c r="H109" s="333" t="s">
        <v>2057</v>
      </c>
      <c r="I109" s="319" t="s">
        <v>595</v>
      </c>
      <c r="J109" s="319" t="s">
        <v>3308</v>
      </c>
      <c r="K109" s="319"/>
    </row>
    <row r="110" spans="1:11" ht="94.5" x14ac:dyDescent="0.25">
      <c r="A110" s="345" t="s">
        <v>3009</v>
      </c>
      <c r="B110" s="346" t="s">
        <v>2310</v>
      </c>
      <c r="C110" s="333" t="s">
        <v>3010</v>
      </c>
      <c r="D110" s="346" t="s">
        <v>3011</v>
      </c>
      <c r="E110" s="346" t="s">
        <v>3011</v>
      </c>
      <c r="F110" s="429"/>
      <c r="G110" s="429"/>
      <c r="H110" s="333" t="s">
        <v>3014</v>
      </c>
      <c r="I110" s="319" t="s">
        <v>1622</v>
      </c>
      <c r="J110" s="319" t="s">
        <v>3012</v>
      </c>
      <c r="K110" s="319" t="s">
        <v>3013</v>
      </c>
    </row>
    <row r="111" spans="1:11" ht="78.75" x14ac:dyDescent="0.25">
      <c r="A111" s="345" t="s">
        <v>3087</v>
      </c>
      <c r="B111" s="346" t="s">
        <v>2310</v>
      </c>
      <c r="C111" s="333" t="s">
        <v>3088</v>
      </c>
      <c r="D111" s="479">
        <v>40000</v>
      </c>
      <c r="E111" s="479">
        <v>40000</v>
      </c>
      <c r="F111" s="429"/>
      <c r="G111" s="429"/>
      <c r="H111" s="333" t="s">
        <v>3089</v>
      </c>
      <c r="I111" s="319" t="s">
        <v>568</v>
      </c>
      <c r="J111" s="319" t="s">
        <v>3090</v>
      </c>
      <c r="K111" s="319" t="s">
        <v>3091</v>
      </c>
    </row>
    <row r="112" spans="1:11" ht="78.75" x14ac:dyDescent="0.25">
      <c r="A112" s="345" t="s">
        <v>3141</v>
      </c>
      <c r="B112" s="346" t="s">
        <v>2310</v>
      </c>
      <c r="C112" s="333" t="s">
        <v>3166</v>
      </c>
      <c r="D112" s="479">
        <v>150000</v>
      </c>
      <c r="E112" s="479">
        <v>150000</v>
      </c>
      <c r="F112" s="429"/>
      <c r="G112" s="429"/>
      <c r="H112" s="333" t="s">
        <v>3167</v>
      </c>
      <c r="I112" s="319" t="s">
        <v>568</v>
      </c>
      <c r="J112" s="319" t="s">
        <v>3158</v>
      </c>
      <c r="K112" s="319" t="s">
        <v>3091</v>
      </c>
    </row>
    <row r="113" spans="1:11" x14ac:dyDescent="0.25">
      <c r="A113" s="541" t="s">
        <v>2062</v>
      </c>
      <c r="B113" s="541"/>
      <c r="C113" s="541"/>
      <c r="D113" s="541"/>
      <c r="E113" s="541"/>
      <c r="F113" s="541"/>
      <c r="G113" s="541"/>
      <c r="H113" s="541"/>
      <c r="I113" s="541"/>
      <c r="J113" s="541"/>
      <c r="K113" s="541"/>
    </row>
    <row r="114" spans="1:11" ht="47.25" x14ac:dyDescent="0.25">
      <c r="A114" s="434" t="s">
        <v>2063</v>
      </c>
      <c r="B114" s="346" t="s">
        <v>2310</v>
      </c>
      <c r="C114" s="333" t="s">
        <v>2067</v>
      </c>
      <c r="D114" s="429">
        <v>1040000</v>
      </c>
      <c r="E114" s="429">
        <f>D114</f>
        <v>1040000</v>
      </c>
      <c r="F114" s="429"/>
      <c r="G114" s="429"/>
      <c r="H114" s="334" t="s">
        <v>2068</v>
      </c>
      <c r="I114" s="319" t="s">
        <v>1666</v>
      </c>
      <c r="J114" s="319" t="s">
        <v>790</v>
      </c>
      <c r="K114" s="319"/>
    </row>
    <row r="115" spans="1:11" x14ac:dyDescent="0.25">
      <c r="A115" s="434" t="s">
        <v>2066</v>
      </c>
      <c r="B115" s="346" t="s">
        <v>2310</v>
      </c>
      <c r="C115" s="333" t="s">
        <v>793</v>
      </c>
      <c r="D115" s="429">
        <v>60000</v>
      </c>
      <c r="E115" s="429">
        <f t="shared" ref="E115:E116" si="4">D115</f>
        <v>60000</v>
      </c>
      <c r="F115" s="429"/>
      <c r="G115" s="429"/>
      <c r="H115" s="334" t="s">
        <v>794</v>
      </c>
      <c r="I115" s="319" t="s">
        <v>1666</v>
      </c>
      <c r="J115" s="319" t="s">
        <v>790</v>
      </c>
      <c r="K115" s="319"/>
    </row>
    <row r="116" spans="1:11" ht="31.5" x14ac:dyDescent="0.25">
      <c r="A116" s="434" t="s">
        <v>2069</v>
      </c>
      <c r="B116" s="346" t="s">
        <v>2310</v>
      </c>
      <c r="C116" s="333" t="s">
        <v>795</v>
      </c>
      <c r="D116" s="429">
        <v>150000</v>
      </c>
      <c r="E116" s="429">
        <f t="shared" si="4"/>
        <v>150000</v>
      </c>
      <c r="F116" s="429"/>
      <c r="G116" s="429"/>
      <c r="H116" s="334" t="s">
        <v>796</v>
      </c>
      <c r="I116" s="319" t="s">
        <v>1666</v>
      </c>
      <c r="J116" s="319" t="s">
        <v>2071</v>
      </c>
      <c r="K116" s="319"/>
    </row>
    <row r="117" spans="1:11" ht="47.25" x14ac:dyDescent="0.25">
      <c r="A117" s="434" t="s">
        <v>2070</v>
      </c>
      <c r="B117" s="346" t="s">
        <v>30</v>
      </c>
      <c r="C117" s="333" t="s">
        <v>2064</v>
      </c>
      <c r="D117" s="429"/>
      <c r="E117" s="429"/>
      <c r="F117" s="429"/>
      <c r="G117" s="429"/>
      <c r="H117" s="333" t="s">
        <v>2065</v>
      </c>
      <c r="I117" s="319" t="s">
        <v>1520</v>
      </c>
      <c r="J117" s="319" t="s">
        <v>3333</v>
      </c>
      <c r="K117" s="319"/>
    </row>
    <row r="118" spans="1:11" x14ac:dyDescent="0.25">
      <c r="D118" s="435">
        <f>SUM(D4:D116)</f>
        <v>79188268</v>
      </c>
      <c r="E118" s="386"/>
      <c r="F118" s="386"/>
      <c r="G118" s="386"/>
    </row>
    <row r="119" spans="1:11" x14ac:dyDescent="0.25">
      <c r="D119" s="386"/>
      <c r="E119" s="386"/>
      <c r="F119" s="386"/>
      <c r="G119" s="386"/>
    </row>
    <row r="120" spans="1:11" x14ac:dyDescent="0.25">
      <c r="D120" s="353"/>
      <c r="E120" s="355"/>
      <c r="F120" s="354"/>
      <c r="G120" s="354"/>
    </row>
  </sheetData>
  <autoFilter ref="A1:K120" xr:uid="{00000000-0009-0000-0000-000009000000}">
    <filterColumn colId="9">
      <filters>
        <filter val="Attīstības nodaļa_x000a_Pagastu pārvaldes, apvienība_x000a_Latvijas Valsts ceļi"/>
        <filter val="Kandavas un pagastu apvienība"/>
        <filter val="Kandavas un pagastu apvienība, Attīstības nodaļa"/>
        <filter val="Komunālā nodaļa_x000a_Kandavas un pagastu apvienība"/>
        <filter val="Komunālā nodaļa_x000a_Pagastu pārvaldes, apvienība"/>
        <filter val="Komunālā nodaļa_x000a_Pagastu pārvaldes, apvienība_x000a_Daudzdzīvokļu ēku apsaimniekotāji"/>
        <filter val="Lietvedības un IT nodaļa_x000a_Pagastu pārvaldes, apvienība"/>
        <filter val="Pagastu pārvaldes, apvienība"/>
      </filters>
    </filterColumn>
  </autoFilter>
  <mergeCells count="5">
    <mergeCell ref="A2:K2"/>
    <mergeCell ref="A3:K3"/>
    <mergeCell ref="A12:K12"/>
    <mergeCell ref="A86:K86"/>
    <mergeCell ref="A113:K113"/>
  </mergeCells>
  <pageMargins left="0.25" right="0.25" top="0.75" bottom="0.75" header="0.3" footer="0.3"/>
  <pageSetup paperSize="9" scale="54" fitToHeight="0" orientation="landscape" r:id="rId1"/>
  <headerFooter>
    <oddHeader>&amp;C&amp;"Times New Roman,Bold"&amp;14RV7 MOBILITĀTE, SATIKSMES UN SAKARU INFRASTRUKTŪRA</oddHeader>
    <oddFooter>&amp;C&amp;"Times New Roman,Regular"&amp;D&amp;R&amp;"Times New Roman,Regular"&amp;P no &amp;N</oddFooter>
  </headerFooter>
  <rowBreaks count="2" manualBreakCount="2">
    <brk id="58" max="10" man="1"/>
    <brk id="90"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48"/>
  <sheetViews>
    <sheetView view="pageBreakPreview" topLeftCell="A139" zoomScale="75" zoomScaleNormal="70" zoomScaleSheetLayoutView="75" zoomScalePageLayoutView="70" workbookViewId="0">
      <selection activeCell="A4" sqref="A4"/>
    </sheetView>
  </sheetViews>
  <sheetFormatPr defaultColWidth="9.140625" defaultRowHeight="15.75" outlineLevelCol="1" x14ac:dyDescent="0.25"/>
  <cols>
    <col min="1" max="1" width="12.42578125" style="320" customWidth="1"/>
    <col min="2" max="2" width="16.42578125" style="308" customWidth="1"/>
    <col min="3" max="3" width="48.5703125" style="309" customWidth="1"/>
    <col min="4" max="4" width="15.28515625" style="308" customWidth="1"/>
    <col min="5" max="5" width="13.140625" style="308" customWidth="1"/>
    <col min="6" max="6" width="15.140625" style="308" customWidth="1"/>
    <col min="7" max="7" width="14.140625" style="308" customWidth="1"/>
    <col min="8" max="8" width="52.140625" style="310" customWidth="1"/>
    <col min="9" max="9" width="12.42578125" style="403" customWidth="1"/>
    <col min="10" max="10" width="23.140625" style="403" customWidth="1"/>
    <col min="11" max="11" width="19.42578125" style="403" customWidth="1" outlineLevel="1"/>
    <col min="12" max="16384" width="9.140625" style="312"/>
  </cols>
  <sheetData>
    <row r="1" spans="1:11" s="311" customFormat="1" ht="60.6" customHeight="1"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11" customFormat="1" x14ac:dyDescent="0.25">
      <c r="A2" s="542" t="s">
        <v>2305</v>
      </c>
      <c r="B2" s="542"/>
      <c r="C2" s="542"/>
      <c r="D2" s="542"/>
      <c r="E2" s="542"/>
      <c r="F2" s="542"/>
      <c r="G2" s="542"/>
      <c r="H2" s="542"/>
      <c r="I2" s="542"/>
      <c r="J2" s="542"/>
      <c r="K2" s="542"/>
    </row>
    <row r="3" spans="1:11" s="321" customFormat="1" x14ac:dyDescent="0.25">
      <c r="A3" s="541" t="s">
        <v>2072</v>
      </c>
      <c r="B3" s="541"/>
      <c r="C3" s="541"/>
      <c r="D3" s="541"/>
      <c r="E3" s="541"/>
      <c r="F3" s="541"/>
      <c r="G3" s="541"/>
      <c r="H3" s="541"/>
      <c r="I3" s="541"/>
      <c r="J3" s="541"/>
      <c r="K3" s="541"/>
    </row>
    <row r="4" spans="1:11" ht="225" customHeight="1" x14ac:dyDescent="0.25">
      <c r="A4" s="421" t="s">
        <v>2073</v>
      </c>
      <c r="B4" s="346" t="s">
        <v>2310</v>
      </c>
      <c r="C4" s="334" t="s">
        <v>2373</v>
      </c>
      <c r="D4" s="390">
        <v>1000000</v>
      </c>
      <c r="E4" s="390">
        <v>1000000</v>
      </c>
      <c r="F4" s="391"/>
      <c r="G4" s="391"/>
      <c r="H4" s="334" t="s">
        <v>3193</v>
      </c>
      <c r="I4" s="319" t="s">
        <v>595</v>
      </c>
      <c r="J4" s="319" t="s">
        <v>1791</v>
      </c>
      <c r="K4" s="319"/>
    </row>
    <row r="5" spans="1:11" ht="47.25" x14ac:dyDescent="0.25">
      <c r="A5" s="421" t="s">
        <v>2075</v>
      </c>
      <c r="B5" s="346" t="s">
        <v>2310</v>
      </c>
      <c r="C5" s="334" t="s">
        <v>2376</v>
      </c>
      <c r="D5" s="390">
        <v>600000</v>
      </c>
      <c r="E5" s="390"/>
      <c r="F5" s="390"/>
      <c r="G5" s="390">
        <f t="shared" ref="G5:G18" si="0">D5</f>
        <v>600000</v>
      </c>
      <c r="H5" s="334" t="s">
        <v>2109</v>
      </c>
      <c r="I5" s="319" t="s">
        <v>595</v>
      </c>
      <c r="J5" s="319" t="s">
        <v>1354</v>
      </c>
      <c r="K5" s="319"/>
    </row>
    <row r="6" spans="1:11" ht="78.75" x14ac:dyDescent="0.25">
      <c r="A6" s="421" t="s">
        <v>2076</v>
      </c>
      <c r="B6" s="346" t="s">
        <v>2310</v>
      </c>
      <c r="C6" s="334" t="s">
        <v>1114</v>
      </c>
      <c r="D6" s="390">
        <v>3400000</v>
      </c>
      <c r="E6" s="390"/>
      <c r="F6" s="390"/>
      <c r="G6" s="390">
        <f t="shared" si="0"/>
        <v>3400000</v>
      </c>
      <c r="H6" s="334" t="s">
        <v>2074</v>
      </c>
      <c r="I6" s="319" t="s">
        <v>595</v>
      </c>
      <c r="J6" s="319" t="s">
        <v>1116</v>
      </c>
      <c r="K6" s="319"/>
    </row>
    <row r="7" spans="1:11" ht="312.75" customHeight="1" x14ac:dyDescent="0.25">
      <c r="A7" s="421" t="s">
        <v>2077</v>
      </c>
      <c r="B7" s="346" t="s">
        <v>2310</v>
      </c>
      <c r="C7" s="334" t="s">
        <v>2374</v>
      </c>
      <c r="D7" s="390">
        <v>1550000</v>
      </c>
      <c r="E7" s="390"/>
      <c r="F7" s="390"/>
      <c r="G7" s="390">
        <f t="shared" si="0"/>
        <v>1550000</v>
      </c>
      <c r="H7" s="334" t="s">
        <v>2904</v>
      </c>
      <c r="I7" s="319" t="s">
        <v>1622</v>
      </c>
      <c r="J7" s="319" t="s">
        <v>1123</v>
      </c>
      <c r="K7" s="319"/>
    </row>
    <row r="8" spans="1:11" ht="141.75" x14ac:dyDescent="0.25">
      <c r="A8" s="421" t="s">
        <v>2078</v>
      </c>
      <c r="B8" s="346" t="s">
        <v>2310</v>
      </c>
      <c r="C8" s="334" t="s">
        <v>2081</v>
      </c>
      <c r="D8" s="390">
        <v>682938</v>
      </c>
      <c r="E8" s="390"/>
      <c r="F8" s="390"/>
      <c r="G8" s="390">
        <f t="shared" si="0"/>
        <v>682938</v>
      </c>
      <c r="H8" s="334" t="s">
        <v>2082</v>
      </c>
      <c r="I8" s="319" t="s">
        <v>595</v>
      </c>
      <c r="J8" s="319" t="s">
        <v>1123</v>
      </c>
      <c r="K8" s="319"/>
    </row>
    <row r="9" spans="1:11" ht="47.25" x14ac:dyDescent="0.25">
      <c r="A9" s="421" t="s">
        <v>2079</v>
      </c>
      <c r="B9" s="346" t="s">
        <v>2310</v>
      </c>
      <c r="C9" s="334" t="s">
        <v>1136</v>
      </c>
      <c r="D9" s="390">
        <v>500000</v>
      </c>
      <c r="E9" s="390"/>
      <c r="F9" s="390"/>
      <c r="G9" s="390">
        <f t="shared" si="0"/>
        <v>500000</v>
      </c>
      <c r="H9" s="334" t="s">
        <v>1137</v>
      </c>
      <c r="I9" s="319" t="s">
        <v>595</v>
      </c>
      <c r="J9" s="319" t="s">
        <v>1123</v>
      </c>
      <c r="K9" s="319"/>
    </row>
    <row r="10" spans="1:11" ht="163.5" customHeight="1" x14ac:dyDescent="0.25">
      <c r="A10" s="421" t="s">
        <v>2080</v>
      </c>
      <c r="B10" s="346" t="s">
        <v>2310</v>
      </c>
      <c r="C10" s="334" t="s">
        <v>2085</v>
      </c>
      <c r="D10" s="390">
        <v>475461</v>
      </c>
      <c r="E10" s="390"/>
      <c r="F10" s="390"/>
      <c r="G10" s="390">
        <f t="shared" si="0"/>
        <v>475461</v>
      </c>
      <c r="H10" s="334" t="s">
        <v>2766</v>
      </c>
      <c r="I10" s="319" t="s">
        <v>1520</v>
      </c>
      <c r="J10" s="319" t="s">
        <v>1123</v>
      </c>
      <c r="K10" s="319"/>
    </row>
    <row r="11" spans="1:11" ht="87" customHeight="1" x14ac:dyDescent="0.25">
      <c r="A11" s="421" t="s">
        <v>2083</v>
      </c>
      <c r="B11" s="346" t="s">
        <v>2310</v>
      </c>
      <c r="C11" s="334" t="s">
        <v>1144</v>
      </c>
      <c r="D11" s="390">
        <v>400000</v>
      </c>
      <c r="E11" s="390"/>
      <c r="F11" s="390"/>
      <c r="G11" s="390">
        <f t="shared" si="0"/>
        <v>400000</v>
      </c>
      <c r="H11" s="334" t="s">
        <v>2765</v>
      </c>
      <c r="I11" s="319" t="s">
        <v>1520</v>
      </c>
      <c r="J11" s="319" t="s">
        <v>1123</v>
      </c>
      <c r="K11" s="319"/>
    </row>
    <row r="12" spans="1:11" ht="189.75" customHeight="1" x14ac:dyDescent="0.25">
      <c r="A12" s="421" t="s">
        <v>2084</v>
      </c>
      <c r="B12" s="346" t="s">
        <v>2310</v>
      </c>
      <c r="C12" s="334" t="s">
        <v>2106</v>
      </c>
      <c r="D12" s="390">
        <v>2000000</v>
      </c>
      <c r="E12" s="390"/>
      <c r="F12" s="390"/>
      <c r="G12" s="390">
        <f t="shared" si="0"/>
        <v>2000000</v>
      </c>
      <c r="H12" s="334" t="s">
        <v>2375</v>
      </c>
      <c r="I12" s="319" t="s">
        <v>595</v>
      </c>
      <c r="J12" s="319" t="s">
        <v>1354</v>
      </c>
      <c r="K12" s="319"/>
    </row>
    <row r="13" spans="1:11" ht="189" x14ac:dyDescent="0.25">
      <c r="A13" s="421" t="s">
        <v>2086</v>
      </c>
      <c r="B13" s="346" t="s">
        <v>2310</v>
      </c>
      <c r="C13" s="334" t="s">
        <v>2103</v>
      </c>
      <c r="D13" s="390">
        <v>900000</v>
      </c>
      <c r="E13" s="390"/>
      <c r="F13" s="390"/>
      <c r="G13" s="390">
        <f t="shared" si="0"/>
        <v>900000</v>
      </c>
      <c r="H13" s="334" t="s">
        <v>2104</v>
      </c>
      <c r="I13" s="319" t="s">
        <v>595</v>
      </c>
      <c r="J13" s="319" t="s">
        <v>1354</v>
      </c>
      <c r="K13" s="319"/>
    </row>
    <row r="14" spans="1:11" ht="126" x14ac:dyDescent="0.25">
      <c r="A14" s="421" t="s">
        <v>2087</v>
      </c>
      <c r="B14" s="346" t="s">
        <v>2310</v>
      </c>
      <c r="C14" s="334" t="s">
        <v>2088</v>
      </c>
      <c r="D14" s="390">
        <v>500000</v>
      </c>
      <c r="E14" s="390"/>
      <c r="F14" s="390"/>
      <c r="G14" s="390">
        <f t="shared" si="0"/>
        <v>500000</v>
      </c>
      <c r="H14" s="334" t="s">
        <v>2089</v>
      </c>
      <c r="I14" s="319" t="s">
        <v>595</v>
      </c>
      <c r="J14" s="319" t="s">
        <v>1354</v>
      </c>
      <c r="K14" s="319"/>
    </row>
    <row r="15" spans="1:11" ht="149.25" customHeight="1" x14ac:dyDescent="0.25">
      <c r="A15" s="421" t="s">
        <v>2090</v>
      </c>
      <c r="B15" s="346" t="s">
        <v>2310</v>
      </c>
      <c r="C15" s="334" t="s">
        <v>2091</v>
      </c>
      <c r="D15" s="390">
        <v>500000</v>
      </c>
      <c r="E15" s="390"/>
      <c r="F15" s="390"/>
      <c r="G15" s="390">
        <f t="shared" si="0"/>
        <v>500000</v>
      </c>
      <c r="H15" s="334" t="s">
        <v>2092</v>
      </c>
      <c r="I15" s="319" t="s">
        <v>595</v>
      </c>
      <c r="J15" s="319" t="s">
        <v>1354</v>
      </c>
      <c r="K15" s="319"/>
    </row>
    <row r="16" spans="1:11" ht="224.25" customHeight="1" x14ac:dyDescent="0.25">
      <c r="A16" s="421" t="s">
        <v>2093</v>
      </c>
      <c r="B16" s="346" t="s">
        <v>2310</v>
      </c>
      <c r="C16" s="334" t="s">
        <v>2094</v>
      </c>
      <c r="D16" s="390">
        <v>500000</v>
      </c>
      <c r="E16" s="390"/>
      <c r="F16" s="390"/>
      <c r="G16" s="390">
        <f t="shared" si="0"/>
        <v>500000</v>
      </c>
      <c r="H16" s="415" t="s">
        <v>2095</v>
      </c>
      <c r="I16" s="319" t="s">
        <v>595</v>
      </c>
      <c r="J16" s="319" t="s">
        <v>1354</v>
      </c>
      <c r="K16" s="319"/>
    </row>
    <row r="17" spans="1:11" ht="141.75" x14ac:dyDescent="0.25">
      <c r="A17" s="421" t="s">
        <v>2096</v>
      </c>
      <c r="B17" s="346" t="s">
        <v>2310</v>
      </c>
      <c r="C17" s="334" t="s">
        <v>2097</v>
      </c>
      <c r="D17" s="390">
        <v>500000</v>
      </c>
      <c r="E17" s="390"/>
      <c r="F17" s="390"/>
      <c r="G17" s="390">
        <f t="shared" si="0"/>
        <v>500000</v>
      </c>
      <c r="H17" s="334" t="s">
        <v>2098</v>
      </c>
      <c r="I17" s="319" t="s">
        <v>595</v>
      </c>
      <c r="J17" s="319" t="s">
        <v>1354</v>
      </c>
      <c r="K17" s="319"/>
    </row>
    <row r="18" spans="1:11" ht="117.75" customHeight="1" x14ac:dyDescent="0.25">
      <c r="A18" s="421" t="s">
        <v>2099</v>
      </c>
      <c r="B18" s="346" t="s">
        <v>2310</v>
      </c>
      <c r="C18" s="334" t="s">
        <v>2100</v>
      </c>
      <c r="D18" s="390">
        <v>400000</v>
      </c>
      <c r="E18" s="390"/>
      <c r="F18" s="390"/>
      <c r="G18" s="390">
        <f t="shared" si="0"/>
        <v>400000</v>
      </c>
      <c r="H18" s="334" t="s">
        <v>2101</v>
      </c>
      <c r="I18" s="319" t="s">
        <v>595</v>
      </c>
      <c r="J18" s="319" t="s">
        <v>1354</v>
      </c>
      <c r="K18" s="319"/>
    </row>
    <row r="19" spans="1:11" ht="47.25" x14ac:dyDescent="0.25">
      <c r="A19" s="421" t="s">
        <v>2102</v>
      </c>
      <c r="B19" s="346" t="s">
        <v>2310</v>
      </c>
      <c r="C19" s="334" t="s">
        <v>2616</v>
      </c>
      <c r="D19" s="390">
        <v>786379</v>
      </c>
      <c r="E19" s="390">
        <f>D19-F19</f>
        <v>201469</v>
      </c>
      <c r="F19" s="390">
        <v>584910</v>
      </c>
      <c r="G19" s="390"/>
      <c r="H19" s="334" t="s">
        <v>2618</v>
      </c>
      <c r="I19" s="319" t="s">
        <v>552</v>
      </c>
      <c r="J19" s="319" t="s">
        <v>44</v>
      </c>
      <c r="K19" s="319" t="s">
        <v>2617</v>
      </c>
    </row>
    <row r="20" spans="1:11" ht="47.25" x14ac:dyDescent="0.25">
      <c r="A20" s="421" t="s">
        <v>2105</v>
      </c>
      <c r="B20" s="346" t="s">
        <v>2310</v>
      </c>
      <c r="C20" s="334" t="s">
        <v>2384</v>
      </c>
      <c r="D20" s="390">
        <v>1000000</v>
      </c>
      <c r="E20" s="390">
        <f>D20</f>
        <v>1000000</v>
      </c>
      <c r="F20" s="390"/>
      <c r="G20" s="390"/>
      <c r="H20" s="334" t="s">
        <v>2619</v>
      </c>
      <c r="I20" s="319" t="s">
        <v>595</v>
      </c>
      <c r="J20" s="319" t="s">
        <v>298</v>
      </c>
      <c r="K20" s="319"/>
    </row>
    <row r="21" spans="1:11" ht="47.25" x14ac:dyDescent="0.25">
      <c r="A21" s="421" t="s">
        <v>2107</v>
      </c>
      <c r="B21" s="346"/>
      <c r="C21" s="334" t="s">
        <v>2722</v>
      </c>
      <c r="D21" s="390">
        <v>1000000</v>
      </c>
      <c r="E21" s="390">
        <f>D21</f>
        <v>1000000</v>
      </c>
      <c r="F21" s="390"/>
      <c r="G21" s="390"/>
      <c r="H21" s="334" t="s">
        <v>2723</v>
      </c>
      <c r="I21" s="319" t="s">
        <v>1622</v>
      </c>
      <c r="J21" s="319" t="s">
        <v>2724</v>
      </c>
      <c r="K21" s="319"/>
    </row>
    <row r="22" spans="1:11" ht="31.5" x14ac:dyDescent="0.25">
      <c r="A22" s="421" t="s">
        <v>2108</v>
      </c>
      <c r="B22" s="346" t="s">
        <v>2310</v>
      </c>
      <c r="C22" s="334" t="s">
        <v>2615</v>
      </c>
      <c r="D22" s="391">
        <v>2000000</v>
      </c>
      <c r="E22" s="390">
        <f>D22</f>
        <v>2000000</v>
      </c>
      <c r="F22" s="390"/>
      <c r="G22" s="391"/>
      <c r="H22" s="334" t="s">
        <v>2113</v>
      </c>
      <c r="I22" s="319" t="s">
        <v>595</v>
      </c>
      <c r="J22" s="319" t="s">
        <v>435</v>
      </c>
      <c r="K22" s="319"/>
    </row>
    <row r="23" spans="1:11" ht="47.25" x14ac:dyDescent="0.25">
      <c r="A23" s="421" t="s">
        <v>2110</v>
      </c>
      <c r="B23" s="346" t="s">
        <v>2310</v>
      </c>
      <c r="C23" s="334" t="s">
        <v>2621</v>
      </c>
      <c r="D23" s="391">
        <v>150576</v>
      </c>
      <c r="E23" s="390">
        <f>D23-F23</f>
        <v>60230</v>
      </c>
      <c r="F23" s="390">
        <v>90346</v>
      </c>
      <c r="G23" s="391"/>
      <c r="H23" s="334" t="s">
        <v>2622</v>
      </c>
      <c r="I23" s="319" t="s">
        <v>361</v>
      </c>
      <c r="J23" s="319" t="s">
        <v>3312</v>
      </c>
      <c r="K23" s="319" t="s">
        <v>2620</v>
      </c>
    </row>
    <row r="24" spans="1:11" ht="47.25" x14ac:dyDescent="0.25">
      <c r="A24" s="421" t="s">
        <v>2111</v>
      </c>
      <c r="B24" s="346" t="s">
        <v>2310</v>
      </c>
      <c r="C24" s="334" t="s">
        <v>2377</v>
      </c>
      <c r="D24" s="390">
        <v>500000</v>
      </c>
      <c r="E24" s="390">
        <f>D24</f>
        <v>500000</v>
      </c>
      <c r="F24" s="390"/>
      <c r="G24" s="390"/>
      <c r="H24" s="334" t="s">
        <v>2378</v>
      </c>
      <c r="I24" s="319" t="s">
        <v>595</v>
      </c>
      <c r="J24" s="319" t="s">
        <v>298</v>
      </c>
      <c r="K24" s="319"/>
    </row>
    <row r="25" spans="1:11" s="314" customFormat="1" ht="31.5" x14ac:dyDescent="0.25">
      <c r="A25" s="421" t="s">
        <v>2112</v>
      </c>
      <c r="B25" s="346" t="s">
        <v>2310</v>
      </c>
      <c r="C25" s="347" t="s">
        <v>2385</v>
      </c>
      <c r="D25" s="392">
        <v>1700000</v>
      </c>
      <c r="E25" s="393">
        <f>D25</f>
        <v>1700000</v>
      </c>
      <c r="F25" s="393"/>
      <c r="G25" s="393"/>
      <c r="H25" s="334" t="s">
        <v>2140</v>
      </c>
      <c r="I25" s="401" t="s">
        <v>595</v>
      </c>
      <c r="J25" s="401" t="s">
        <v>298</v>
      </c>
      <c r="K25" s="401"/>
    </row>
    <row r="26" spans="1:11" ht="31.5" x14ac:dyDescent="0.25">
      <c r="A26" s="421" t="s">
        <v>2114</v>
      </c>
      <c r="B26" s="346" t="s">
        <v>2310</v>
      </c>
      <c r="C26" s="334" t="s">
        <v>2386</v>
      </c>
      <c r="D26" s="391">
        <v>50000</v>
      </c>
      <c r="E26" s="391">
        <v>50000</v>
      </c>
      <c r="F26" s="391"/>
      <c r="G26" s="391"/>
      <c r="H26" s="334" t="s">
        <v>2387</v>
      </c>
      <c r="I26" s="319" t="s">
        <v>595</v>
      </c>
      <c r="J26" s="319" t="s">
        <v>2141</v>
      </c>
      <c r="K26" s="319"/>
    </row>
    <row r="27" spans="1:11" ht="31.5" x14ac:dyDescent="0.25">
      <c r="A27" s="421" t="s">
        <v>2116</v>
      </c>
      <c r="B27" s="346" t="s">
        <v>2310</v>
      </c>
      <c r="C27" s="334" t="s">
        <v>1146</v>
      </c>
      <c r="D27" s="390">
        <v>500000</v>
      </c>
      <c r="E27" s="390">
        <v>500000</v>
      </c>
      <c r="F27" s="390"/>
      <c r="G27" s="390"/>
      <c r="H27" s="334" t="s">
        <v>1147</v>
      </c>
      <c r="I27" s="319" t="s">
        <v>595</v>
      </c>
      <c r="J27" s="319" t="s">
        <v>88</v>
      </c>
      <c r="K27" s="319"/>
    </row>
    <row r="28" spans="1:11" ht="78.75" x14ac:dyDescent="0.25">
      <c r="A28" s="421" t="s">
        <v>2118</v>
      </c>
      <c r="B28" s="346" t="s">
        <v>2310</v>
      </c>
      <c r="C28" s="334" t="s">
        <v>2381</v>
      </c>
      <c r="D28" s="390">
        <v>500000</v>
      </c>
      <c r="E28" s="390">
        <v>500000</v>
      </c>
      <c r="F28" s="390"/>
      <c r="G28" s="390"/>
      <c r="H28" s="334" t="s">
        <v>2129</v>
      </c>
      <c r="I28" s="319" t="s">
        <v>595</v>
      </c>
      <c r="J28" s="319" t="s">
        <v>88</v>
      </c>
      <c r="K28" s="319"/>
    </row>
    <row r="29" spans="1:11" ht="31.5" x14ac:dyDescent="0.25">
      <c r="A29" s="421" t="s">
        <v>2121</v>
      </c>
      <c r="B29" s="346" t="s">
        <v>2310</v>
      </c>
      <c r="C29" s="334" t="s">
        <v>2659</v>
      </c>
      <c r="D29" s="390">
        <v>300000</v>
      </c>
      <c r="E29" s="391">
        <f>D29</f>
        <v>300000</v>
      </c>
      <c r="F29" s="391"/>
      <c r="G29" s="391"/>
      <c r="H29" s="345" t="s">
        <v>2267</v>
      </c>
      <c r="I29" s="319" t="s">
        <v>1520</v>
      </c>
      <c r="J29" s="319" t="s">
        <v>2060</v>
      </c>
      <c r="K29" s="319"/>
    </row>
    <row r="30" spans="1:11" ht="31.5" x14ac:dyDescent="0.25">
      <c r="A30" s="421" t="s">
        <v>2124</v>
      </c>
      <c r="B30" s="346" t="s">
        <v>2310</v>
      </c>
      <c r="C30" s="334" t="s">
        <v>1157</v>
      </c>
      <c r="D30" s="390">
        <v>50000</v>
      </c>
      <c r="E30" s="390">
        <f>D30</f>
        <v>50000</v>
      </c>
      <c r="F30" s="390"/>
      <c r="G30" s="390"/>
      <c r="H30" s="334" t="s">
        <v>2133</v>
      </c>
      <c r="I30" s="319" t="s">
        <v>1520</v>
      </c>
      <c r="J30" s="319" t="s">
        <v>337</v>
      </c>
      <c r="K30" s="319"/>
    </row>
    <row r="31" spans="1:11" ht="94.5" x14ac:dyDescent="0.25">
      <c r="A31" s="421" t="s">
        <v>2127</v>
      </c>
      <c r="B31" s="346" t="s">
        <v>2310</v>
      </c>
      <c r="C31" s="334" t="s">
        <v>2383</v>
      </c>
      <c r="D31" s="390">
        <v>420000</v>
      </c>
      <c r="E31" s="390"/>
      <c r="F31" s="390"/>
      <c r="G31" s="390">
        <f>D31</f>
        <v>420000</v>
      </c>
      <c r="H31" s="334" t="s">
        <v>1153</v>
      </c>
      <c r="I31" s="319" t="s">
        <v>595</v>
      </c>
      <c r="J31" s="319" t="s">
        <v>1154</v>
      </c>
      <c r="K31" s="319"/>
    </row>
    <row r="32" spans="1:11" ht="31.5" x14ac:dyDescent="0.25">
      <c r="A32" s="421" t="s">
        <v>2128</v>
      </c>
      <c r="B32" s="346" t="s">
        <v>2310</v>
      </c>
      <c r="C32" s="334" t="s">
        <v>2382</v>
      </c>
      <c r="D32" s="390">
        <v>800000</v>
      </c>
      <c r="E32" s="390"/>
      <c r="F32" s="390"/>
      <c r="G32" s="390">
        <f>D32</f>
        <v>800000</v>
      </c>
      <c r="H32" s="334" t="s">
        <v>1156</v>
      </c>
      <c r="I32" s="319" t="s">
        <v>1520</v>
      </c>
      <c r="J32" s="319" t="s">
        <v>1154</v>
      </c>
      <c r="K32" s="319"/>
    </row>
    <row r="33" spans="1:11" ht="31.5" x14ac:dyDescent="0.25">
      <c r="A33" s="421" t="s">
        <v>2130</v>
      </c>
      <c r="B33" s="346" t="s">
        <v>2310</v>
      </c>
      <c r="C33" s="334" t="s">
        <v>2135</v>
      </c>
      <c r="D33" s="391">
        <v>80000</v>
      </c>
      <c r="E33" s="390"/>
      <c r="F33" s="390"/>
      <c r="G33" s="390">
        <f>D33</f>
        <v>80000</v>
      </c>
      <c r="H33" s="334" t="s">
        <v>2136</v>
      </c>
      <c r="I33" s="319" t="s">
        <v>595</v>
      </c>
      <c r="J33" s="319" t="s">
        <v>1354</v>
      </c>
      <c r="K33" s="319"/>
    </row>
    <row r="34" spans="1:11" ht="63" x14ac:dyDescent="0.25">
      <c r="A34" s="421" t="s">
        <v>2131</v>
      </c>
      <c r="B34" s="346" t="s">
        <v>2310</v>
      </c>
      <c r="C34" s="334" t="s">
        <v>2137</v>
      </c>
      <c r="D34" s="391">
        <v>100000</v>
      </c>
      <c r="E34" s="390"/>
      <c r="F34" s="390"/>
      <c r="G34" s="390">
        <f>D34</f>
        <v>100000</v>
      </c>
      <c r="H34" s="334" t="s">
        <v>2138</v>
      </c>
      <c r="I34" s="319" t="s">
        <v>595</v>
      </c>
      <c r="J34" s="319" t="s">
        <v>1354</v>
      </c>
      <c r="K34" s="319"/>
    </row>
    <row r="35" spans="1:11" ht="94.5" x14ac:dyDescent="0.25">
      <c r="A35" s="421" t="s">
        <v>2132</v>
      </c>
      <c r="B35" s="346" t="s">
        <v>2310</v>
      </c>
      <c r="C35" s="334" t="s">
        <v>1369</v>
      </c>
      <c r="D35" s="390">
        <v>950000</v>
      </c>
      <c r="E35" s="390"/>
      <c r="F35" s="390"/>
      <c r="G35" s="390">
        <f>D35</f>
        <v>950000</v>
      </c>
      <c r="H35" s="334" t="s">
        <v>2139</v>
      </c>
      <c r="I35" s="319" t="s">
        <v>595</v>
      </c>
      <c r="J35" s="319" t="s">
        <v>1354</v>
      </c>
      <c r="K35" s="319"/>
    </row>
    <row r="36" spans="1:11" s="313" customFormat="1" ht="47.25" x14ac:dyDescent="0.25">
      <c r="A36" s="421" t="s">
        <v>2134</v>
      </c>
      <c r="B36" s="346" t="s">
        <v>30</v>
      </c>
      <c r="C36" s="334" t="s">
        <v>2379</v>
      </c>
      <c r="D36" s="390"/>
      <c r="E36" s="390"/>
      <c r="F36" s="390"/>
      <c r="G36" s="390"/>
      <c r="H36" s="334" t="s">
        <v>2115</v>
      </c>
      <c r="I36" s="319" t="s">
        <v>543</v>
      </c>
      <c r="J36" s="319" t="s">
        <v>2388</v>
      </c>
      <c r="K36" s="319"/>
    </row>
    <row r="37" spans="1:11" s="313" customFormat="1" ht="47.25" x14ac:dyDescent="0.25">
      <c r="A37" s="421" t="s">
        <v>2625</v>
      </c>
      <c r="B37" s="346" t="s">
        <v>30</v>
      </c>
      <c r="C37" s="334" t="s">
        <v>2380</v>
      </c>
      <c r="D37" s="390"/>
      <c r="E37" s="390"/>
      <c r="F37" s="390"/>
      <c r="G37" s="390"/>
      <c r="H37" s="334" t="s">
        <v>2117</v>
      </c>
      <c r="I37" s="319" t="s">
        <v>595</v>
      </c>
      <c r="J37" s="319" t="s">
        <v>2388</v>
      </c>
      <c r="K37" s="319"/>
    </row>
    <row r="38" spans="1:11" s="313" customFormat="1" ht="47.25" x14ac:dyDescent="0.25">
      <c r="A38" s="421" t="s">
        <v>2626</v>
      </c>
      <c r="B38" s="346" t="s">
        <v>30</v>
      </c>
      <c r="C38" s="334" t="s">
        <v>2119</v>
      </c>
      <c r="D38" s="390"/>
      <c r="E38" s="390"/>
      <c r="F38" s="390"/>
      <c r="G38" s="390"/>
      <c r="H38" s="334" t="s">
        <v>2120</v>
      </c>
      <c r="I38" s="319" t="s">
        <v>595</v>
      </c>
      <c r="J38" s="319" t="s">
        <v>2388</v>
      </c>
      <c r="K38" s="319"/>
    </row>
    <row r="39" spans="1:11" s="313" customFormat="1" ht="47.25" x14ac:dyDescent="0.25">
      <c r="A39" s="421" t="s">
        <v>2675</v>
      </c>
      <c r="B39" s="346" t="s">
        <v>30</v>
      </c>
      <c r="C39" s="334" t="s">
        <v>2122</v>
      </c>
      <c r="D39" s="390"/>
      <c r="E39" s="390"/>
      <c r="F39" s="390"/>
      <c r="G39" s="390"/>
      <c r="H39" s="334" t="s">
        <v>2123</v>
      </c>
      <c r="I39" s="319" t="s">
        <v>595</v>
      </c>
      <c r="J39" s="319" t="s">
        <v>2388</v>
      </c>
      <c r="K39" s="319"/>
    </row>
    <row r="40" spans="1:11" s="313" customFormat="1" ht="47.25" x14ac:dyDescent="0.25">
      <c r="A40" s="421" t="s">
        <v>2725</v>
      </c>
      <c r="B40" s="346" t="s">
        <v>30</v>
      </c>
      <c r="C40" s="334" t="s">
        <v>2125</v>
      </c>
      <c r="D40" s="390"/>
      <c r="E40" s="390"/>
      <c r="F40" s="390"/>
      <c r="G40" s="390"/>
      <c r="H40" s="334" t="s">
        <v>2126</v>
      </c>
      <c r="I40" s="319" t="s">
        <v>595</v>
      </c>
      <c r="J40" s="319" t="s">
        <v>2388</v>
      </c>
      <c r="K40" s="319"/>
    </row>
    <row r="41" spans="1:11" s="463" customFormat="1" ht="47.25" x14ac:dyDescent="0.25">
      <c r="A41" s="421" t="s">
        <v>3192</v>
      </c>
      <c r="B41" s="346" t="s">
        <v>2310</v>
      </c>
      <c r="C41" s="334" t="s">
        <v>3195</v>
      </c>
      <c r="D41" s="390">
        <v>180000</v>
      </c>
      <c r="E41" s="390"/>
      <c r="F41" s="390"/>
      <c r="G41" s="390"/>
      <c r="H41" s="334" t="s">
        <v>3196</v>
      </c>
      <c r="I41" s="319" t="s">
        <v>568</v>
      </c>
      <c r="J41" s="319" t="s">
        <v>1791</v>
      </c>
      <c r="K41" s="319" t="s">
        <v>3194</v>
      </c>
    </row>
    <row r="42" spans="1:11" s="463" customFormat="1" ht="94.5" x14ac:dyDescent="0.25">
      <c r="A42" s="421" t="s">
        <v>3192</v>
      </c>
      <c r="B42" s="346" t="s">
        <v>2310</v>
      </c>
      <c r="C42" s="334" t="s">
        <v>3223</v>
      </c>
      <c r="D42" s="390">
        <v>3000000</v>
      </c>
      <c r="E42" s="390">
        <v>450000</v>
      </c>
      <c r="F42" s="390">
        <v>2550000</v>
      </c>
      <c r="G42" s="390"/>
      <c r="H42" s="334" t="s">
        <v>3226</v>
      </c>
      <c r="I42" s="319" t="s">
        <v>1666</v>
      </c>
      <c r="J42" s="319" t="s">
        <v>3224</v>
      </c>
      <c r="K42" s="319" t="s">
        <v>3225</v>
      </c>
    </row>
    <row r="43" spans="1:11" x14ac:dyDescent="0.25">
      <c r="A43" s="541" t="s">
        <v>2142</v>
      </c>
      <c r="B43" s="541"/>
      <c r="C43" s="541"/>
      <c r="D43" s="541"/>
      <c r="E43" s="541"/>
      <c r="F43" s="541"/>
      <c r="G43" s="541"/>
      <c r="H43" s="541"/>
      <c r="I43" s="541"/>
      <c r="J43" s="541"/>
      <c r="K43" s="541"/>
    </row>
    <row r="44" spans="1:11" ht="31.5" x14ac:dyDescent="0.25">
      <c r="A44" s="345" t="s">
        <v>2627</v>
      </c>
      <c r="B44" s="346" t="s">
        <v>2310</v>
      </c>
      <c r="C44" s="334" t="s">
        <v>2144</v>
      </c>
      <c r="D44" s="391">
        <v>400000</v>
      </c>
      <c r="E44" s="391">
        <f>D44</f>
        <v>400000</v>
      </c>
      <c r="F44" s="391"/>
      <c r="G44" s="391"/>
      <c r="H44" s="334" t="s">
        <v>2145</v>
      </c>
      <c r="I44" s="319" t="s">
        <v>595</v>
      </c>
      <c r="J44" s="319" t="s">
        <v>435</v>
      </c>
      <c r="K44" s="319"/>
    </row>
    <row r="45" spans="1:11" ht="47.25" x14ac:dyDescent="0.25">
      <c r="A45" s="345" t="s">
        <v>2396</v>
      </c>
      <c r="B45" s="346" t="s">
        <v>30</v>
      </c>
      <c r="C45" s="334" t="s">
        <v>2146</v>
      </c>
      <c r="D45" s="391"/>
      <c r="E45" s="391"/>
      <c r="F45" s="391"/>
      <c r="G45" s="391"/>
      <c r="H45" s="334" t="s">
        <v>2147</v>
      </c>
      <c r="I45" s="319" t="s">
        <v>595</v>
      </c>
      <c r="J45" s="422" t="s">
        <v>3308</v>
      </c>
      <c r="K45" s="319"/>
    </row>
    <row r="46" spans="1:11" ht="126" x14ac:dyDescent="0.25">
      <c r="A46" s="345" t="s">
        <v>2397</v>
      </c>
      <c r="B46" s="346" t="s">
        <v>30</v>
      </c>
      <c r="C46" s="423" t="s">
        <v>2143</v>
      </c>
      <c r="D46" s="424"/>
      <c r="E46" s="424"/>
      <c r="F46" s="424"/>
      <c r="G46" s="424"/>
      <c r="H46" s="423" t="s">
        <v>2905</v>
      </c>
      <c r="I46" s="422" t="s">
        <v>1524</v>
      </c>
      <c r="J46" s="422" t="s">
        <v>3314</v>
      </c>
      <c r="K46" s="319"/>
    </row>
    <row r="47" spans="1:11" x14ac:dyDescent="0.25">
      <c r="A47" s="541" t="s">
        <v>2148</v>
      </c>
      <c r="B47" s="541"/>
      <c r="C47" s="541"/>
      <c r="D47" s="541"/>
      <c r="E47" s="541"/>
      <c r="F47" s="541"/>
      <c r="G47" s="541"/>
      <c r="H47" s="541"/>
      <c r="I47" s="541"/>
      <c r="J47" s="541"/>
      <c r="K47" s="541"/>
    </row>
    <row r="48" spans="1:11" s="322" customFormat="1" ht="47.25" x14ac:dyDescent="0.25">
      <c r="A48" s="425" t="s">
        <v>2149</v>
      </c>
      <c r="B48" s="426" t="s">
        <v>30</v>
      </c>
      <c r="C48" s="425" t="s">
        <v>2150</v>
      </c>
      <c r="D48" s="382"/>
      <c r="E48" s="382"/>
      <c r="F48" s="382"/>
      <c r="G48" s="382"/>
      <c r="H48" s="425" t="s">
        <v>2151</v>
      </c>
      <c r="I48" s="427" t="s">
        <v>595</v>
      </c>
      <c r="J48" s="427" t="s">
        <v>2623</v>
      </c>
      <c r="K48" s="427"/>
    </row>
    <row r="49" spans="1:11" s="322" customFormat="1" ht="47.25" x14ac:dyDescent="0.25">
      <c r="A49" s="425" t="s">
        <v>2152</v>
      </c>
      <c r="B49" s="426" t="s">
        <v>30</v>
      </c>
      <c r="C49" s="425" t="s">
        <v>2153</v>
      </c>
      <c r="D49" s="382"/>
      <c r="E49" s="382"/>
      <c r="F49" s="382"/>
      <c r="G49" s="382"/>
      <c r="H49" s="334" t="s">
        <v>2154</v>
      </c>
      <c r="I49" s="427" t="s">
        <v>595</v>
      </c>
      <c r="J49" s="319" t="s">
        <v>3315</v>
      </c>
      <c r="K49" s="427"/>
    </row>
    <row r="50" spans="1:11" s="322" customFormat="1" ht="110.25" x14ac:dyDescent="0.25">
      <c r="A50" s="425" t="s">
        <v>2155</v>
      </c>
      <c r="B50" s="426" t="s">
        <v>30</v>
      </c>
      <c r="C50" s="425" t="s">
        <v>2682</v>
      </c>
      <c r="D50" s="381"/>
      <c r="E50" s="381"/>
      <c r="F50" s="381"/>
      <c r="G50" s="381"/>
      <c r="H50" s="425" t="s">
        <v>2156</v>
      </c>
      <c r="I50" s="427" t="s">
        <v>595</v>
      </c>
      <c r="J50" s="319" t="s">
        <v>3316</v>
      </c>
      <c r="K50" s="427"/>
    </row>
    <row r="51" spans="1:11" s="484" customFormat="1" ht="63" x14ac:dyDescent="0.25">
      <c r="A51" s="425" t="s">
        <v>3233</v>
      </c>
      <c r="B51" s="426" t="s">
        <v>2310</v>
      </c>
      <c r="C51" s="425" t="s">
        <v>3234</v>
      </c>
      <c r="D51" s="381">
        <v>35000</v>
      </c>
      <c r="E51" s="381">
        <v>3500</v>
      </c>
      <c r="F51" s="381">
        <v>31500</v>
      </c>
      <c r="G51" s="381"/>
      <c r="H51" s="425" t="s">
        <v>3236</v>
      </c>
      <c r="I51" s="427" t="s">
        <v>3125</v>
      </c>
      <c r="J51" s="319" t="s">
        <v>3235</v>
      </c>
      <c r="K51" s="427" t="s">
        <v>2989</v>
      </c>
    </row>
    <row r="52" spans="1:11" s="323" customFormat="1" x14ac:dyDescent="0.25">
      <c r="A52" s="541" t="s">
        <v>2157</v>
      </c>
      <c r="B52" s="541"/>
      <c r="C52" s="541"/>
      <c r="D52" s="541"/>
      <c r="E52" s="541"/>
      <c r="F52" s="541"/>
      <c r="G52" s="541"/>
      <c r="H52" s="541"/>
      <c r="I52" s="541"/>
      <c r="J52" s="541"/>
      <c r="K52" s="541"/>
    </row>
    <row r="53" spans="1:11" s="325" customFormat="1" ht="126" x14ac:dyDescent="0.25">
      <c r="A53" s="334" t="s">
        <v>2158</v>
      </c>
      <c r="B53" s="346" t="s">
        <v>30</v>
      </c>
      <c r="C53" s="334" t="s">
        <v>2169</v>
      </c>
      <c r="D53" s="390"/>
      <c r="E53" s="390"/>
      <c r="F53" s="390"/>
      <c r="G53" s="390"/>
      <c r="H53" s="334" t="s">
        <v>2906</v>
      </c>
      <c r="I53" s="319" t="s">
        <v>595</v>
      </c>
      <c r="J53" s="319" t="s">
        <v>2170</v>
      </c>
      <c r="K53" s="319"/>
    </row>
    <row r="54" spans="1:11" s="325" customFormat="1" ht="110.25" x14ac:dyDescent="0.25">
      <c r="A54" s="334" t="s">
        <v>2161</v>
      </c>
      <c r="B54" s="346" t="s">
        <v>30</v>
      </c>
      <c r="C54" s="334" t="s">
        <v>2162</v>
      </c>
      <c r="D54" s="390"/>
      <c r="E54" s="390"/>
      <c r="F54" s="390"/>
      <c r="G54" s="390"/>
      <c r="H54" s="334" t="s">
        <v>2163</v>
      </c>
      <c r="I54" s="319" t="s">
        <v>2164</v>
      </c>
      <c r="J54" s="319" t="s">
        <v>2389</v>
      </c>
      <c r="K54" s="319"/>
    </row>
    <row r="55" spans="1:11" s="313" customFormat="1" ht="47.25" x14ac:dyDescent="0.25">
      <c r="A55" s="334" t="s">
        <v>2165</v>
      </c>
      <c r="B55" s="346" t="s">
        <v>30</v>
      </c>
      <c r="C55" s="334" t="s">
        <v>2159</v>
      </c>
      <c r="D55" s="390"/>
      <c r="E55" s="390"/>
      <c r="F55" s="390"/>
      <c r="G55" s="390"/>
      <c r="H55" s="334" t="s">
        <v>2160</v>
      </c>
      <c r="I55" s="319" t="s">
        <v>595</v>
      </c>
      <c r="J55" s="319" t="s">
        <v>1969</v>
      </c>
      <c r="K55" s="319"/>
    </row>
    <row r="56" spans="1:11" ht="47.25" x14ac:dyDescent="0.25">
      <c r="A56" s="334" t="s">
        <v>2167</v>
      </c>
      <c r="B56" s="346" t="s">
        <v>30</v>
      </c>
      <c r="C56" s="334" t="s">
        <v>2173</v>
      </c>
      <c r="D56" s="390"/>
      <c r="E56" s="390"/>
      <c r="F56" s="390"/>
      <c r="G56" s="390"/>
      <c r="H56" s="334" t="s">
        <v>2174</v>
      </c>
      <c r="I56" s="319" t="s">
        <v>595</v>
      </c>
      <c r="J56" s="319" t="s">
        <v>2392</v>
      </c>
      <c r="K56" s="319"/>
    </row>
    <row r="57" spans="1:11" ht="47.25" x14ac:dyDescent="0.25">
      <c r="A57" s="334" t="s">
        <v>2168</v>
      </c>
      <c r="B57" s="346" t="s">
        <v>30</v>
      </c>
      <c r="C57" s="334" t="s">
        <v>2172</v>
      </c>
      <c r="D57" s="390"/>
      <c r="E57" s="390"/>
      <c r="F57" s="390"/>
      <c r="G57" s="390"/>
      <c r="H57" s="334" t="s">
        <v>2391</v>
      </c>
      <c r="I57" s="319" t="s">
        <v>595</v>
      </c>
      <c r="J57" s="319" t="s">
        <v>1969</v>
      </c>
      <c r="K57" s="319"/>
    </row>
    <row r="58" spans="1:11" x14ac:dyDescent="0.25">
      <c r="A58" s="334" t="s">
        <v>2171</v>
      </c>
      <c r="B58" s="346" t="s">
        <v>30</v>
      </c>
      <c r="C58" s="334" t="s">
        <v>2390</v>
      </c>
      <c r="D58" s="390"/>
      <c r="E58" s="390"/>
      <c r="F58" s="390"/>
      <c r="G58" s="390"/>
      <c r="H58" s="334" t="s">
        <v>2166</v>
      </c>
      <c r="I58" s="319" t="s">
        <v>595</v>
      </c>
      <c r="J58" s="319" t="s">
        <v>1969</v>
      </c>
      <c r="K58" s="319"/>
    </row>
    <row r="59" spans="1:11" s="463" customFormat="1" ht="157.5" x14ac:dyDescent="0.25">
      <c r="A59" s="334" t="s">
        <v>2982</v>
      </c>
      <c r="B59" s="346" t="s">
        <v>2310</v>
      </c>
      <c r="C59" s="334" t="s">
        <v>2983</v>
      </c>
      <c r="D59" s="462" t="s">
        <v>2991</v>
      </c>
      <c r="E59" s="457">
        <v>75862.5</v>
      </c>
      <c r="F59" s="462" t="s">
        <v>2992</v>
      </c>
      <c r="G59" s="390"/>
      <c r="H59" s="428" t="s">
        <v>2990</v>
      </c>
      <c r="I59" s="319" t="s">
        <v>2984</v>
      </c>
      <c r="J59" s="319" t="s">
        <v>2985</v>
      </c>
      <c r="K59" s="319" t="s">
        <v>2986</v>
      </c>
    </row>
    <row r="60" spans="1:11" x14ac:dyDescent="0.25">
      <c r="A60" s="541" t="s">
        <v>2175</v>
      </c>
      <c r="B60" s="541"/>
      <c r="C60" s="541"/>
      <c r="D60" s="541"/>
      <c r="E60" s="541"/>
      <c r="F60" s="541"/>
      <c r="G60" s="541"/>
      <c r="H60" s="541"/>
      <c r="I60" s="541"/>
      <c r="J60" s="541"/>
      <c r="K60" s="541"/>
    </row>
    <row r="61" spans="1:11" ht="236.25" x14ac:dyDescent="0.25">
      <c r="A61" s="345" t="s">
        <v>2176</v>
      </c>
      <c r="B61" s="346" t="s">
        <v>2310</v>
      </c>
      <c r="C61" s="334" t="s">
        <v>2369</v>
      </c>
      <c r="D61" s="391">
        <v>394999.5</v>
      </c>
      <c r="E61" s="391">
        <f>D61-F61-G61</f>
        <v>44437</v>
      </c>
      <c r="F61" s="391">
        <v>335750</v>
      </c>
      <c r="G61" s="391">
        <v>14812.5</v>
      </c>
      <c r="H61" s="334" t="s">
        <v>2370</v>
      </c>
      <c r="I61" s="319" t="s">
        <v>1524</v>
      </c>
      <c r="J61" s="319" t="s">
        <v>44</v>
      </c>
      <c r="K61" s="319" t="s">
        <v>2371</v>
      </c>
    </row>
    <row r="62" spans="1:11" ht="157.5" x14ac:dyDescent="0.25">
      <c r="A62" s="345" t="s">
        <v>2177</v>
      </c>
      <c r="B62" s="346" t="s">
        <v>2310</v>
      </c>
      <c r="C62" s="334" t="s">
        <v>2366</v>
      </c>
      <c r="D62" s="391">
        <v>295000</v>
      </c>
      <c r="E62" s="391">
        <f>D62-F62-G62</f>
        <v>11062.5</v>
      </c>
      <c r="F62" s="391">
        <v>250750</v>
      </c>
      <c r="G62" s="391">
        <v>33187.5</v>
      </c>
      <c r="H62" s="334" t="s">
        <v>2368</v>
      </c>
      <c r="I62" s="319" t="s">
        <v>1524</v>
      </c>
      <c r="J62" s="319" t="s">
        <v>44</v>
      </c>
      <c r="K62" s="319" t="s">
        <v>2371</v>
      </c>
    </row>
    <row r="63" spans="1:11" ht="63" x14ac:dyDescent="0.25">
      <c r="A63" s="345" t="s">
        <v>2179</v>
      </c>
      <c r="B63" s="346" t="s">
        <v>2310</v>
      </c>
      <c r="C63" s="334" t="s">
        <v>2178</v>
      </c>
      <c r="D63" s="391">
        <v>300000</v>
      </c>
      <c r="E63" s="391">
        <f>D63</f>
        <v>300000</v>
      </c>
      <c r="F63" s="391"/>
      <c r="G63" s="391"/>
      <c r="H63" s="334" t="s">
        <v>3317</v>
      </c>
      <c r="I63" s="319" t="s">
        <v>595</v>
      </c>
      <c r="J63" s="498" t="s">
        <v>3318</v>
      </c>
      <c r="K63" s="319"/>
    </row>
    <row r="64" spans="1:11" s="325" customFormat="1" ht="78.75" x14ac:dyDescent="0.25">
      <c r="A64" s="345" t="s">
        <v>2183</v>
      </c>
      <c r="B64" s="346" t="s">
        <v>2310</v>
      </c>
      <c r="C64" s="428" t="s">
        <v>2180</v>
      </c>
      <c r="D64" s="391" t="s">
        <v>2181</v>
      </c>
      <c r="E64" s="391">
        <v>1105</v>
      </c>
      <c r="F64" s="390"/>
      <c r="G64" s="391">
        <v>9945</v>
      </c>
      <c r="H64" s="428" t="s">
        <v>2182</v>
      </c>
      <c r="I64" s="319" t="s">
        <v>595</v>
      </c>
      <c r="J64" s="498" t="s">
        <v>3318</v>
      </c>
      <c r="K64" s="319" t="s">
        <v>2628</v>
      </c>
    </row>
    <row r="65" spans="1:11" s="325" customFormat="1" ht="78.75" x14ac:dyDescent="0.25">
      <c r="A65" s="345" t="s">
        <v>2186</v>
      </c>
      <c r="B65" s="346" t="s">
        <v>2310</v>
      </c>
      <c r="C65" s="334" t="s">
        <v>2184</v>
      </c>
      <c r="D65" s="391">
        <v>39554.120000000003</v>
      </c>
      <c r="E65" s="391">
        <v>5933.12</v>
      </c>
      <c r="F65" s="390"/>
      <c r="G65" s="391">
        <v>33621</v>
      </c>
      <c r="H65" s="334" t="s">
        <v>2185</v>
      </c>
      <c r="I65" s="319" t="s">
        <v>333</v>
      </c>
      <c r="J65" s="319" t="s">
        <v>2060</v>
      </c>
      <c r="K65" s="319" t="s">
        <v>2628</v>
      </c>
    </row>
    <row r="66" spans="1:11" s="325" customFormat="1" ht="47.25" x14ac:dyDescent="0.25">
      <c r="A66" s="345" t="s">
        <v>2187</v>
      </c>
      <c r="B66" s="346" t="s">
        <v>30</v>
      </c>
      <c r="C66" s="334" t="s">
        <v>2669</v>
      </c>
      <c r="D66" s="391"/>
      <c r="E66" s="391"/>
      <c r="F66" s="390"/>
      <c r="G66" s="391"/>
      <c r="H66" s="334" t="s">
        <v>2671</v>
      </c>
      <c r="I66" s="319" t="s">
        <v>595</v>
      </c>
      <c r="J66" s="319" t="s">
        <v>3305</v>
      </c>
      <c r="K66" s="319" t="s">
        <v>2670</v>
      </c>
    </row>
    <row r="67" spans="1:11" s="325" customFormat="1" ht="63" x14ac:dyDescent="0.25">
      <c r="A67" s="345" t="s">
        <v>2398</v>
      </c>
      <c r="B67" s="346" t="s">
        <v>30</v>
      </c>
      <c r="C67" s="334" t="s">
        <v>2672</v>
      </c>
      <c r="D67" s="391"/>
      <c r="E67" s="391"/>
      <c r="F67" s="390"/>
      <c r="G67" s="391"/>
      <c r="H67" s="334" t="s">
        <v>2683</v>
      </c>
      <c r="I67" s="319" t="s">
        <v>595</v>
      </c>
      <c r="J67" s="319" t="s">
        <v>3319</v>
      </c>
      <c r="K67" s="319" t="s">
        <v>2670</v>
      </c>
    </row>
    <row r="68" spans="1:11" s="325" customFormat="1" ht="157.5" x14ac:dyDescent="0.25">
      <c r="A68" s="345" t="s">
        <v>2676</v>
      </c>
      <c r="B68" s="346" t="s">
        <v>30</v>
      </c>
      <c r="C68" s="334" t="s">
        <v>2630</v>
      </c>
      <c r="D68" s="390"/>
      <c r="E68" s="390"/>
      <c r="F68" s="390"/>
      <c r="G68" s="390"/>
      <c r="H68" s="334" t="s">
        <v>2907</v>
      </c>
      <c r="I68" s="319" t="s">
        <v>595</v>
      </c>
      <c r="J68" s="319" t="s">
        <v>3301</v>
      </c>
      <c r="K68" s="319"/>
    </row>
    <row r="69" spans="1:11" s="325" customFormat="1" ht="110.25" x14ac:dyDescent="0.25">
      <c r="A69" s="345" t="s">
        <v>2677</v>
      </c>
      <c r="B69" s="346" t="s">
        <v>30</v>
      </c>
      <c r="C69" s="334" t="s">
        <v>2629</v>
      </c>
      <c r="D69" s="390"/>
      <c r="E69" s="390"/>
      <c r="F69" s="390"/>
      <c r="G69" s="390"/>
      <c r="H69" s="334" t="s">
        <v>2908</v>
      </c>
      <c r="I69" s="319" t="s">
        <v>595</v>
      </c>
      <c r="J69" s="319" t="s">
        <v>3302</v>
      </c>
      <c r="K69" s="319"/>
    </row>
    <row r="70" spans="1:11" s="463" customFormat="1" ht="78.75" x14ac:dyDescent="0.25">
      <c r="A70" s="345" t="s">
        <v>3298</v>
      </c>
      <c r="B70" s="346" t="s">
        <v>2310</v>
      </c>
      <c r="C70" s="334" t="s">
        <v>3299</v>
      </c>
      <c r="D70" s="456">
        <v>263417</v>
      </c>
      <c r="E70" s="456">
        <v>39512.550000000003</v>
      </c>
      <c r="F70" s="456">
        <v>223904.45</v>
      </c>
      <c r="G70" s="390"/>
      <c r="H70" s="334" t="s">
        <v>3303</v>
      </c>
      <c r="I70" s="319" t="s">
        <v>3115</v>
      </c>
      <c r="J70" s="319" t="s">
        <v>3304</v>
      </c>
      <c r="K70" s="319" t="s">
        <v>3300</v>
      </c>
    </row>
    <row r="71" spans="1:11" x14ac:dyDescent="0.25">
      <c r="A71" s="541" t="s">
        <v>2188</v>
      </c>
      <c r="B71" s="541"/>
      <c r="C71" s="541"/>
      <c r="D71" s="541"/>
      <c r="E71" s="541"/>
      <c r="F71" s="541"/>
      <c r="G71" s="541"/>
      <c r="H71" s="541"/>
      <c r="I71" s="541"/>
      <c r="J71" s="541"/>
      <c r="K71" s="541"/>
    </row>
    <row r="72" spans="1:11" ht="31.5" x14ac:dyDescent="0.25">
      <c r="A72" s="345" t="s">
        <v>2189</v>
      </c>
      <c r="B72" s="346" t="s">
        <v>2310</v>
      </c>
      <c r="C72" s="334" t="s">
        <v>1180</v>
      </c>
      <c r="D72" s="390">
        <v>1000000</v>
      </c>
      <c r="E72" s="390">
        <f t="shared" ref="E72:E79" si="1">D72</f>
        <v>1000000</v>
      </c>
      <c r="F72" s="390"/>
      <c r="G72" s="390"/>
      <c r="H72" s="334" t="s">
        <v>2632</v>
      </c>
      <c r="I72" s="319" t="s">
        <v>595</v>
      </c>
      <c r="J72" s="319" t="s">
        <v>44</v>
      </c>
      <c r="K72" s="319"/>
    </row>
    <row r="73" spans="1:11" ht="31.5" x14ac:dyDescent="0.25">
      <c r="A73" s="345" t="s">
        <v>2190</v>
      </c>
      <c r="B73" s="346" t="s">
        <v>2310</v>
      </c>
      <c r="C73" s="334" t="s">
        <v>1182</v>
      </c>
      <c r="D73" s="390">
        <v>300000</v>
      </c>
      <c r="E73" s="390">
        <f t="shared" si="1"/>
        <v>300000</v>
      </c>
      <c r="F73" s="390"/>
      <c r="G73" s="390"/>
      <c r="H73" s="334" t="s">
        <v>1183</v>
      </c>
      <c r="I73" s="319" t="s">
        <v>595</v>
      </c>
      <c r="J73" s="319" t="s">
        <v>60</v>
      </c>
      <c r="K73" s="319"/>
    </row>
    <row r="74" spans="1:11" ht="31.5" x14ac:dyDescent="0.25">
      <c r="A74" s="345" t="s">
        <v>2191</v>
      </c>
      <c r="B74" s="346" t="s">
        <v>2310</v>
      </c>
      <c r="C74" s="334" t="s">
        <v>1381</v>
      </c>
      <c r="D74" s="391">
        <v>600000</v>
      </c>
      <c r="E74" s="390">
        <f t="shared" si="1"/>
        <v>600000</v>
      </c>
      <c r="F74" s="391"/>
      <c r="G74" s="391"/>
      <c r="H74" s="334" t="s">
        <v>2193</v>
      </c>
      <c r="I74" s="319" t="s">
        <v>595</v>
      </c>
      <c r="J74" s="498" t="s">
        <v>3320</v>
      </c>
      <c r="K74" s="319"/>
    </row>
    <row r="75" spans="1:11" ht="47.25" x14ac:dyDescent="0.25">
      <c r="A75" s="345" t="s">
        <v>2192</v>
      </c>
      <c r="B75" s="346" t="s">
        <v>2310</v>
      </c>
      <c r="C75" s="334" t="s">
        <v>2195</v>
      </c>
      <c r="D75" s="391">
        <v>400000</v>
      </c>
      <c r="E75" s="390">
        <f t="shared" si="1"/>
        <v>400000</v>
      </c>
      <c r="F75" s="391"/>
      <c r="G75" s="391"/>
      <c r="H75" s="334" t="s">
        <v>2196</v>
      </c>
      <c r="I75" s="319" t="s">
        <v>595</v>
      </c>
      <c r="J75" s="498" t="s">
        <v>3318</v>
      </c>
      <c r="K75" s="319"/>
    </row>
    <row r="76" spans="1:11" s="325" customFormat="1" ht="110.25" x14ac:dyDescent="0.25">
      <c r="A76" s="345" t="s">
        <v>2194</v>
      </c>
      <c r="B76" s="346" t="s">
        <v>2310</v>
      </c>
      <c r="C76" s="334" t="s">
        <v>2734</v>
      </c>
      <c r="D76" s="390">
        <v>200000</v>
      </c>
      <c r="E76" s="390">
        <f t="shared" si="1"/>
        <v>200000</v>
      </c>
      <c r="F76" s="391"/>
      <c r="G76" s="391"/>
      <c r="H76" s="334" t="s">
        <v>2909</v>
      </c>
      <c r="I76" s="319" t="s">
        <v>595</v>
      </c>
      <c r="J76" s="319" t="s">
        <v>2419</v>
      </c>
      <c r="K76" s="319"/>
    </row>
    <row r="77" spans="1:11" s="325" customFormat="1" ht="283.5" x14ac:dyDescent="0.25">
      <c r="A77" s="345" t="s">
        <v>2197</v>
      </c>
      <c r="B77" s="346" t="s">
        <v>2310</v>
      </c>
      <c r="C77" s="334" t="s">
        <v>2746</v>
      </c>
      <c r="D77" s="390">
        <v>704452.01</v>
      </c>
      <c r="E77" s="390">
        <v>178234.01</v>
      </c>
      <c r="F77" s="391">
        <v>526218</v>
      </c>
      <c r="G77" s="391"/>
      <c r="H77" s="334" t="s">
        <v>2915</v>
      </c>
      <c r="I77" s="319" t="s">
        <v>349</v>
      </c>
      <c r="J77" s="319" t="s">
        <v>3321</v>
      </c>
      <c r="K77" s="319" t="s">
        <v>2916</v>
      </c>
    </row>
    <row r="78" spans="1:11" s="314" customFormat="1" ht="47.25" x14ac:dyDescent="0.25">
      <c r="A78" s="345" t="s">
        <v>2199</v>
      </c>
      <c r="B78" s="348" t="s">
        <v>2310</v>
      </c>
      <c r="C78" s="347" t="s">
        <v>2203</v>
      </c>
      <c r="D78" s="393">
        <v>200000</v>
      </c>
      <c r="E78" s="390">
        <f t="shared" si="1"/>
        <v>200000</v>
      </c>
      <c r="F78" s="393"/>
      <c r="G78" s="393"/>
      <c r="H78" s="334" t="s">
        <v>2204</v>
      </c>
      <c r="I78" s="319" t="s">
        <v>665</v>
      </c>
      <c r="J78" s="401" t="s">
        <v>298</v>
      </c>
      <c r="K78" s="401"/>
    </row>
    <row r="79" spans="1:11" ht="78.75" x14ac:dyDescent="0.25">
      <c r="A79" s="345" t="s">
        <v>2200</v>
      </c>
      <c r="B79" s="346" t="s">
        <v>2310</v>
      </c>
      <c r="C79" s="347" t="s">
        <v>2234</v>
      </c>
      <c r="D79" s="390">
        <v>200000</v>
      </c>
      <c r="E79" s="390">
        <f t="shared" si="1"/>
        <v>200000</v>
      </c>
      <c r="F79" s="390"/>
      <c r="G79" s="390"/>
      <c r="H79" s="334" t="s">
        <v>2235</v>
      </c>
      <c r="I79" s="319" t="s">
        <v>1666</v>
      </c>
      <c r="J79" s="319" t="s">
        <v>3308</v>
      </c>
      <c r="K79" s="319"/>
    </row>
    <row r="80" spans="1:11" s="325" customFormat="1" ht="63" x14ac:dyDescent="0.25">
      <c r="A80" s="345" t="s">
        <v>2201</v>
      </c>
      <c r="B80" s="346" t="s">
        <v>30</v>
      </c>
      <c r="C80" s="334" t="s">
        <v>2778</v>
      </c>
      <c r="D80" s="390"/>
      <c r="E80" s="391"/>
      <c r="F80" s="391"/>
      <c r="G80" s="391"/>
      <c r="H80" s="334" t="s">
        <v>2779</v>
      </c>
      <c r="I80" s="319" t="s">
        <v>595</v>
      </c>
      <c r="J80" s="319" t="s">
        <v>44</v>
      </c>
      <c r="K80" s="319"/>
    </row>
    <row r="81" spans="1:11" s="325" customFormat="1" ht="94.5" x14ac:dyDescent="0.25">
      <c r="A81" s="345" t="s">
        <v>2202</v>
      </c>
      <c r="B81" s="346" t="s">
        <v>30</v>
      </c>
      <c r="C81" s="334" t="s">
        <v>2198</v>
      </c>
      <c r="D81" s="391"/>
      <c r="E81" s="391"/>
      <c r="F81" s="391"/>
      <c r="G81" s="391"/>
      <c r="H81" s="334" t="s">
        <v>2780</v>
      </c>
      <c r="I81" s="319" t="s">
        <v>595</v>
      </c>
      <c r="J81" s="319" t="s">
        <v>44</v>
      </c>
      <c r="K81" s="319"/>
    </row>
    <row r="82" spans="1:11" s="325" customFormat="1" ht="63" x14ac:dyDescent="0.25">
      <c r="A82" s="345" t="s">
        <v>2642</v>
      </c>
      <c r="B82" s="346" t="s">
        <v>30</v>
      </c>
      <c r="C82" s="334" t="s">
        <v>2680</v>
      </c>
      <c r="D82" s="391"/>
      <c r="E82" s="391"/>
      <c r="F82" s="391"/>
      <c r="G82" s="391"/>
      <c r="H82" s="334" t="s">
        <v>2781</v>
      </c>
      <c r="I82" s="319" t="s">
        <v>595</v>
      </c>
      <c r="J82" s="319" t="s">
        <v>3301</v>
      </c>
      <c r="K82" s="319"/>
    </row>
    <row r="83" spans="1:11" s="313" customFormat="1" ht="123.75" customHeight="1" x14ac:dyDescent="0.25">
      <c r="A83" s="345" t="s">
        <v>2644</v>
      </c>
      <c r="B83" s="346" t="s">
        <v>30</v>
      </c>
      <c r="C83" s="334" t="s">
        <v>1216</v>
      </c>
      <c r="D83" s="390"/>
      <c r="E83" s="390"/>
      <c r="F83" s="390"/>
      <c r="G83" s="390"/>
      <c r="H83" s="334" t="s">
        <v>2631</v>
      </c>
      <c r="I83" s="319" t="s">
        <v>1622</v>
      </c>
      <c r="J83" s="319" t="s">
        <v>44</v>
      </c>
      <c r="K83" s="319" t="s">
        <v>1603</v>
      </c>
    </row>
    <row r="84" spans="1:11" s="324" customFormat="1" ht="78.75" x14ac:dyDescent="0.25">
      <c r="A84" s="345" t="s">
        <v>2686</v>
      </c>
      <c r="B84" s="346" t="s">
        <v>30</v>
      </c>
      <c r="C84" s="334" t="s">
        <v>2684</v>
      </c>
      <c r="D84" s="391"/>
      <c r="E84" s="391"/>
      <c r="F84" s="391"/>
      <c r="G84" s="391"/>
      <c r="H84" s="334" t="s">
        <v>2685</v>
      </c>
      <c r="I84" s="319" t="s">
        <v>595</v>
      </c>
      <c r="J84" s="319" t="s">
        <v>2551</v>
      </c>
      <c r="K84" s="319"/>
    </row>
    <row r="85" spans="1:11" ht="110.25" x14ac:dyDescent="0.25">
      <c r="A85" s="345" t="s">
        <v>2747</v>
      </c>
      <c r="B85" s="346" t="s">
        <v>30</v>
      </c>
      <c r="C85" s="334" t="s">
        <v>2645</v>
      </c>
      <c r="D85" s="390"/>
      <c r="E85" s="390"/>
      <c r="F85" s="390"/>
      <c r="G85" s="390"/>
      <c r="H85" s="334" t="s">
        <v>2681</v>
      </c>
      <c r="I85" s="319" t="s">
        <v>595</v>
      </c>
      <c r="J85" s="319" t="s">
        <v>3301</v>
      </c>
      <c r="K85" s="319"/>
    </row>
    <row r="86" spans="1:11" s="314" customFormat="1" x14ac:dyDescent="0.25">
      <c r="A86" s="541" t="s">
        <v>2205</v>
      </c>
      <c r="B86" s="541"/>
      <c r="C86" s="541"/>
      <c r="D86" s="541"/>
      <c r="E86" s="541"/>
      <c r="F86" s="541"/>
      <c r="G86" s="541"/>
      <c r="H86" s="541"/>
      <c r="I86" s="541"/>
      <c r="J86" s="541"/>
      <c r="K86" s="541"/>
    </row>
    <row r="87" spans="1:11" ht="94.5" x14ac:dyDescent="0.25">
      <c r="A87" s="334" t="s">
        <v>2206</v>
      </c>
      <c r="B87" s="346" t="s">
        <v>2310</v>
      </c>
      <c r="C87" s="334" t="s">
        <v>2656</v>
      </c>
      <c r="D87" s="390">
        <f>30000+8422.31+9853.51+20000+20000</f>
        <v>88275.82</v>
      </c>
      <c r="E87" s="390">
        <f>D87-F87</f>
        <v>22327.58</v>
      </c>
      <c r="F87" s="390">
        <f>13500+7580.08+8868.16+18000+18000</f>
        <v>65948.240000000005</v>
      </c>
      <c r="G87" s="390"/>
      <c r="H87" s="334" t="s">
        <v>2782</v>
      </c>
      <c r="I87" s="319" t="s">
        <v>1524</v>
      </c>
      <c r="J87" s="319" t="s">
        <v>44</v>
      </c>
      <c r="K87" s="319" t="s">
        <v>2657</v>
      </c>
    </row>
    <row r="88" spans="1:11" ht="132" customHeight="1" x14ac:dyDescent="0.25">
      <c r="A88" s="334" t="s">
        <v>2207</v>
      </c>
      <c r="B88" s="346" t="s">
        <v>2310</v>
      </c>
      <c r="C88" s="334" t="s">
        <v>2678</v>
      </c>
      <c r="D88" s="390">
        <v>200000</v>
      </c>
      <c r="E88" s="390">
        <f t="shared" ref="E88:E106" si="2">D88</f>
        <v>200000</v>
      </c>
      <c r="F88" s="390">
        <v>100000</v>
      </c>
      <c r="G88" s="390"/>
      <c r="H88" s="334" t="s">
        <v>2720</v>
      </c>
      <c r="I88" s="319" t="s">
        <v>595</v>
      </c>
      <c r="J88" s="319" t="s">
        <v>3301</v>
      </c>
      <c r="K88" s="319" t="s">
        <v>2987</v>
      </c>
    </row>
    <row r="89" spans="1:11" ht="126" x14ac:dyDescent="0.25">
      <c r="A89" s="334" t="s">
        <v>2208</v>
      </c>
      <c r="B89" s="346" t="s">
        <v>2310</v>
      </c>
      <c r="C89" s="334" t="s">
        <v>1197</v>
      </c>
      <c r="D89" s="390">
        <v>800000</v>
      </c>
      <c r="E89" s="390">
        <f t="shared" si="2"/>
        <v>800000</v>
      </c>
      <c r="F89" s="390"/>
      <c r="G89" s="390"/>
      <c r="H89" s="334" t="s">
        <v>1198</v>
      </c>
      <c r="I89" s="319" t="s">
        <v>2210</v>
      </c>
      <c r="J89" s="319" t="s">
        <v>2211</v>
      </c>
      <c r="K89" s="319"/>
    </row>
    <row r="90" spans="1:11" ht="63" x14ac:dyDescent="0.25">
      <c r="A90" s="334" t="s">
        <v>2209</v>
      </c>
      <c r="B90" s="346" t="s">
        <v>2310</v>
      </c>
      <c r="C90" s="334" t="s">
        <v>2229</v>
      </c>
      <c r="D90" s="390">
        <v>1000000</v>
      </c>
      <c r="E90" s="390">
        <f t="shared" si="2"/>
        <v>1000000</v>
      </c>
      <c r="F90" s="390"/>
      <c r="G90" s="390"/>
      <c r="H90" s="334" t="s">
        <v>2658</v>
      </c>
      <c r="I90" s="319" t="s">
        <v>595</v>
      </c>
      <c r="J90" s="319" t="s">
        <v>44</v>
      </c>
      <c r="K90" s="319"/>
    </row>
    <row r="91" spans="1:11" ht="63" x14ac:dyDescent="0.25">
      <c r="A91" s="334" t="s">
        <v>2212</v>
      </c>
      <c r="B91" s="346" t="s">
        <v>2310</v>
      </c>
      <c r="C91" s="334" t="s">
        <v>2225</v>
      </c>
      <c r="D91" s="390">
        <v>150000</v>
      </c>
      <c r="E91" s="390">
        <f t="shared" si="2"/>
        <v>150000</v>
      </c>
      <c r="F91" s="390"/>
      <c r="G91" s="390"/>
      <c r="H91" s="334" t="s">
        <v>2226</v>
      </c>
      <c r="I91" s="319" t="s">
        <v>595</v>
      </c>
      <c r="J91" s="319" t="s">
        <v>44</v>
      </c>
      <c r="K91" s="319"/>
    </row>
    <row r="92" spans="1:11" ht="78.75" x14ac:dyDescent="0.25">
      <c r="A92" s="334" t="s">
        <v>2213</v>
      </c>
      <c r="B92" s="346" t="s">
        <v>2310</v>
      </c>
      <c r="C92" s="334" t="s">
        <v>1212</v>
      </c>
      <c r="D92" s="390">
        <v>300000</v>
      </c>
      <c r="E92" s="390">
        <f t="shared" si="2"/>
        <v>300000</v>
      </c>
      <c r="F92" s="390"/>
      <c r="G92" s="390"/>
      <c r="H92" s="334" t="s">
        <v>1213</v>
      </c>
      <c r="I92" s="319" t="s">
        <v>595</v>
      </c>
      <c r="J92" s="319" t="s">
        <v>44</v>
      </c>
      <c r="K92" s="319"/>
    </row>
    <row r="93" spans="1:11" ht="31.5" x14ac:dyDescent="0.25">
      <c r="A93" s="334" t="s">
        <v>2214</v>
      </c>
      <c r="B93" s="346" t="s">
        <v>2310</v>
      </c>
      <c r="C93" s="334" t="s">
        <v>1219</v>
      </c>
      <c r="D93" s="390">
        <v>1000000</v>
      </c>
      <c r="E93" s="390">
        <f t="shared" si="2"/>
        <v>1000000</v>
      </c>
      <c r="F93" s="390"/>
      <c r="G93" s="390"/>
      <c r="H93" s="334" t="s">
        <v>2643</v>
      </c>
      <c r="I93" s="319" t="s">
        <v>595</v>
      </c>
      <c r="J93" s="319" t="s">
        <v>44</v>
      </c>
      <c r="K93" s="319" t="s">
        <v>2543</v>
      </c>
    </row>
    <row r="94" spans="1:11" ht="31.5" x14ac:dyDescent="0.25">
      <c r="A94" s="334" t="s">
        <v>2217</v>
      </c>
      <c r="B94" s="346" t="s">
        <v>2310</v>
      </c>
      <c r="C94" s="334" t="s">
        <v>1223</v>
      </c>
      <c r="D94" s="390">
        <v>400000</v>
      </c>
      <c r="E94" s="390">
        <f t="shared" si="2"/>
        <v>400000</v>
      </c>
      <c r="F94" s="390"/>
      <c r="G94" s="390"/>
      <c r="H94" s="334" t="s">
        <v>1224</v>
      </c>
      <c r="I94" s="319" t="s">
        <v>1666</v>
      </c>
      <c r="J94" s="319" t="s">
        <v>44</v>
      </c>
      <c r="K94" s="319"/>
    </row>
    <row r="95" spans="1:11" ht="47.25" x14ac:dyDescent="0.25">
      <c r="A95" s="334" t="s">
        <v>2219</v>
      </c>
      <c r="B95" s="346" t="s">
        <v>2310</v>
      </c>
      <c r="C95" s="334" t="s">
        <v>2232</v>
      </c>
      <c r="D95" s="390">
        <v>200000</v>
      </c>
      <c r="E95" s="390">
        <f t="shared" si="2"/>
        <v>200000</v>
      </c>
      <c r="F95" s="390"/>
      <c r="G95" s="390"/>
      <c r="H95" s="334" t="s">
        <v>1226</v>
      </c>
      <c r="I95" s="319" t="s">
        <v>1666</v>
      </c>
      <c r="J95" s="319" t="s">
        <v>44</v>
      </c>
      <c r="K95" s="319"/>
    </row>
    <row r="96" spans="1:11" ht="63" x14ac:dyDescent="0.25">
      <c r="A96" s="334" t="s">
        <v>2220</v>
      </c>
      <c r="B96" s="346" t="s">
        <v>2310</v>
      </c>
      <c r="C96" s="334" t="s">
        <v>2222</v>
      </c>
      <c r="D96" s="390">
        <v>150000</v>
      </c>
      <c r="E96" s="390">
        <f t="shared" si="2"/>
        <v>150000</v>
      </c>
      <c r="F96" s="390"/>
      <c r="G96" s="390"/>
      <c r="H96" s="334" t="s">
        <v>2223</v>
      </c>
      <c r="I96" s="319" t="s">
        <v>595</v>
      </c>
      <c r="J96" s="319" t="s">
        <v>44</v>
      </c>
      <c r="K96" s="319"/>
    </row>
    <row r="97" spans="1:11" ht="63" x14ac:dyDescent="0.25">
      <c r="A97" s="334" t="s">
        <v>2221</v>
      </c>
      <c r="B97" s="346" t="s">
        <v>2310</v>
      </c>
      <c r="C97" s="334" t="s">
        <v>1204</v>
      </c>
      <c r="D97" s="390">
        <v>250000</v>
      </c>
      <c r="E97" s="390">
        <f t="shared" si="2"/>
        <v>250000</v>
      </c>
      <c r="F97" s="390"/>
      <c r="G97" s="390"/>
      <c r="H97" s="334" t="s">
        <v>1205</v>
      </c>
      <c r="I97" s="319" t="s">
        <v>595</v>
      </c>
      <c r="J97" s="319" t="s">
        <v>44</v>
      </c>
      <c r="K97" s="319"/>
    </row>
    <row r="98" spans="1:11" x14ac:dyDescent="0.25">
      <c r="A98" s="334" t="s">
        <v>2224</v>
      </c>
      <c r="B98" s="346" t="s">
        <v>2310</v>
      </c>
      <c r="C98" s="334" t="s">
        <v>1221</v>
      </c>
      <c r="D98" s="390">
        <v>60000</v>
      </c>
      <c r="E98" s="390">
        <f t="shared" si="2"/>
        <v>60000</v>
      </c>
      <c r="F98" s="390"/>
      <c r="G98" s="390"/>
      <c r="H98" s="334" t="s">
        <v>1222</v>
      </c>
      <c r="I98" s="319" t="s">
        <v>595</v>
      </c>
      <c r="J98" s="319" t="s">
        <v>44</v>
      </c>
      <c r="K98" s="319"/>
    </row>
    <row r="99" spans="1:11" ht="78.75" x14ac:dyDescent="0.25">
      <c r="A99" s="334" t="s">
        <v>2227</v>
      </c>
      <c r="B99" s="346" t="s">
        <v>2310</v>
      </c>
      <c r="C99" s="334" t="s">
        <v>2237</v>
      </c>
      <c r="D99" s="390">
        <v>115000</v>
      </c>
      <c r="E99" s="390">
        <f t="shared" si="2"/>
        <v>115000</v>
      </c>
      <c r="F99" s="390"/>
      <c r="G99" s="390"/>
      <c r="H99" s="334" t="s">
        <v>2910</v>
      </c>
      <c r="I99" s="319" t="s">
        <v>469</v>
      </c>
      <c r="J99" s="319" t="s">
        <v>44</v>
      </c>
      <c r="K99" s="319"/>
    </row>
    <row r="100" spans="1:11" ht="31.5" x14ac:dyDescent="0.25">
      <c r="A100" s="334" t="s">
        <v>2228</v>
      </c>
      <c r="B100" s="346" t="s">
        <v>2310</v>
      </c>
      <c r="C100" s="334" t="s">
        <v>1202</v>
      </c>
      <c r="D100" s="390">
        <v>120000</v>
      </c>
      <c r="E100" s="390">
        <f t="shared" si="2"/>
        <v>120000</v>
      </c>
      <c r="F100" s="390"/>
      <c r="G100" s="390"/>
      <c r="H100" s="334" t="s">
        <v>2218</v>
      </c>
      <c r="I100" s="319" t="s">
        <v>595</v>
      </c>
      <c r="J100" s="319" t="s">
        <v>44</v>
      </c>
      <c r="K100" s="319"/>
    </row>
    <row r="101" spans="1:11" ht="31.5" x14ac:dyDescent="0.25">
      <c r="A101" s="334" t="s">
        <v>2230</v>
      </c>
      <c r="B101" s="346" t="s">
        <v>2310</v>
      </c>
      <c r="C101" s="334" t="s">
        <v>1244</v>
      </c>
      <c r="D101" s="390">
        <v>50000</v>
      </c>
      <c r="E101" s="390">
        <f t="shared" si="2"/>
        <v>50000</v>
      </c>
      <c r="F101" s="390"/>
      <c r="G101" s="390"/>
      <c r="H101" s="333" t="s">
        <v>2241</v>
      </c>
      <c r="I101" s="319" t="s">
        <v>595</v>
      </c>
      <c r="J101" s="319" t="s">
        <v>174</v>
      </c>
      <c r="K101" s="319"/>
    </row>
    <row r="102" spans="1:11" ht="94.5" x14ac:dyDescent="0.25">
      <c r="A102" s="334" t="s">
        <v>2721</v>
      </c>
      <c r="B102" s="346" t="s">
        <v>2310</v>
      </c>
      <c r="C102" s="334" t="s">
        <v>2701</v>
      </c>
      <c r="D102" s="390">
        <v>120000</v>
      </c>
      <c r="E102" s="390">
        <f t="shared" si="2"/>
        <v>120000</v>
      </c>
      <c r="F102" s="390"/>
      <c r="G102" s="390"/>
      <c r="H102" s="334" t="s">
        <v>2702</v>
      </c>
      <c r="I102" s="319" t="s">
        <v>543</v>
      </c>
      <c r="J102" s="319" t="s">
        <v>60</v>
      </c>
      <c r="K102" s="319"/>
    </row>
    <row r="103" spans="1:11" ht="31.5" x14ac:dyDescent="0.25">
      <c r="A103" s="334" t="s">
        <v>2231</v>
      </c>
      <c r="B103" s="346" t="s">
        <v>2310</v>
      </c>
      <c r="C103" s="334" t="s">
        <v>1268</v>
      </c>
      <c r="D103" s="390">
        <v>70000</v>
      </c>
      <c r="E103" s="390">
        <f t="shared" si="2"/>
        <v>70000</v>
      </c>
      <c r="F103" s="390"/>
      <c r="G103" s="390"/>
      <c r="H103" s="334" t="s">
        <v>1269</v>
      </c>
      <c r="I103" s="319" t="s">
        <v>595</v>
      </c>
      <c r="J103" s="319" t="s">
        <v>2755</v>
      </c>
      <c r="K103" s="319"/>
    </row>
    <row r="104" spans="1:11" ht="236.25" x14ac:dyDescent="0.25">
      <c r="A104" s="334" t="s">
        <v>2233</v>
      </c>
      <c r="B104" s="346" t="s">
        <v>2310</v>
      </c>
      <c r="C104" s="334" t="s">
        <v>2647</v>
      </c>
      <c r="D104" s="390">
        <v>125000</v>
      </c>
      <c r="E104" s="390">
        <f t="shared" si="2"/>
        <v>125000</v>
      </c>
      <c r="F104" s="390"/>
      <c r="G104" s="390"/>
      <c r="H104" s="334" t="s">
        <v>2244</v>
      </c>
      <c r="I104" s="319" t="s">
        <v>595</v>
      </c>
      <c r="J104" s="319" t="s">
        <v>88</v>
      </c>
      <c r="K104" s="319"/>
    </row>
    <row r="105" spans="1:11" ht="78.75" x14ac:dyDescent="0.25">
      <c r="A105" s="334" t="s">
        <v>2236</v>
      </c>
      <c r="B105" s="346" t="s">
        <v>2310</v>
      </c>
      <c r="C105" s="334" t="s">
        <v>1274</v>
      </c>
      <c r="D105" s="390">
        <v>50000</v>
      </c>
      <c r="E105" s="390">
        <f t="shared" si="2"/>
        <v>50000</v>
      </c>
      <c r="F105" s="390"/>
      <c r="G105" s="390"/>
      <c r="H105" s="334" t="s">
        <v>1275</v>
      </c>
      <c r="I105" s="319" t="s">
        <v>595</v>
      </c>
      <c r="J105" s="319" t="s">
        <v>337</v>
      </c>
      <c r="K105" s="319"/>
    </row>
    <row r="106" spans="1:11" ht="126" x14ac:dyDescent="0.25">
      <c r="A106" s="334" t="s">
        <v>2238</v>
      </c>
      <c r="B106" s="346" t="s">
        <v>2310</v>
      </c>
      <c r="C106" s="334" t="s">
        <v>2664</v>
      </c>
      <c r="D106" s="390">
        <v>55000</v>
      </c>
      <c r="E106" s="390">
        <f t="shared" si="2"/>
        <v>55000</v>
      </c>
      <c r="F106" s="390"/>
      <c r="G106" s="390"/>
      <c r="H106" s="334" t="s">
        <v>2911</v>
      </c>
      <c r="I106" s="319" t="s">
        <v>1520</v>
      </c>
      <c r="J106" s="319" t="s">
        <v>337</v>
      </c>
      <c r="K106" s="319"/>
    </row>
    <row r="107" spans="1:11" ht="47.25" x14ac:dyDescent="0.25">
      <c r="A107" s="334" t="s">
        <v>2239</v>
      </c>
      <c r="B107" s="346" t="s">
        <v>2310</v>
      </c>
      <c r="C107" s="507" t="s">
        <v>3353</v>
      </c>
      <c r="D107" s="510">
        <v>231214</v>
      </c>
      <c r="E107" s="498" t="s">
        <v>3354</v>
      </c>
      <c r="F107" s="474" t="s">
        <v>3357</v>
      </c>
      <c r="G107" s="473" t="s">
        <v>3358</v>
      </c>
      <c r="H107" s="498" t="s">
        <v>3355</v>
      </c>
      <c r="I107" s="498">
        <v>2025</v>
      </c>
      <c r="J107" s="498" t="s">
        <v>44</v>
      </c>
      <c r="K107" s="498" t="s">
        <v>3359</v>
      </c>
    </row>
    <row r="108" spans="1:11" ht="47.25" x14ac:dyDescent="0.25">
      <c r="A108" s="334" t="s">
        <v>2240</v>
      </c>
      <c r="B108" s="346" t="s">
        <v>2310</v>
      </c>
      <c r="C108" s="334" t="s">
        <v>2269</v>
      </c>
      <c r="D108" s="390">
        <v>200000</v>
      </c>
      <c r="E108" s="390">
        <f>D108</f>
        <v>200000</v>
      </c>
      <c r="F108" s="391"/>
      <c r="G108" s="391"/>
      <c r="H108" s="334" t="s">
        <v>2270</v>
      </c>
      <c r="I108" s="319" t="s">
        <v>595</v>
      </c>
      <c r="J108" s="498" t="s">
        <v>3318</v>
      </c>
      <c r="K108" s="319"/>
    </row>
    <row r="109" spans="1:11" s="327" customFormat="1" ht="47.25" x14ac:dyDescent="0.25">
      <c r="A109" s="334" t="s">
        <v>2242</v>
      </c>
      <c r="B109" s="346" t="s">
        <v>2310</v>
      </c>
      <c r="C109" s="334" t="s">
        <v>2402</v>
      </c>
      <c r="D109" s="387">
        <v>750000</v>
      </c>
      <c r="E109" s="390">
        <f t="shared" ref="E109:E130" si="3">D109</f>
        <v>750000</v>
      </c>
      <c r="F109" s="387"/>
      <c r="G109" s="387"/>
      <c r="H109" s="334" t="s">
        <v>1639</v>
      </c>
      <c r="I109" s="319" t="s">
        <v>595</v>
      </c>
      <c r="J109" s="498" t="s">
        <v>3318</v>
      </c>
      <c r="K109" s="319"/>
    </row>
    <row r="110" spans="1:11" s="327" customFormat="1" ht="63" x14ac:dyDescent="0.25">
      <c r="A110" s="334" t="s">
        <v>2243</v>
      </c>
      <c r="B110" s="346" t="s">
        <v>2310</v>
      </c>
      <c r="C110" s="334" t="s">
        <v>1636</v>
      </c>
      <c r="D110" s="387">
        <v>8000000</v>
      </c>
      <c r="E110" s="390">
        <f t="shared" si="3"/>
        <v>8000000</v>
      </c>
      <c r="F110" s="387"/>
      <c r="G110" s="387"/>
      <c r="H110" s="334" t="s">
        <v>1637</v>
      </c>
      <c r="I110" s="319" t="s">
        <v>595</v>
      </c>
      <c r="J110" s="498" t="s">
        <v>3322</v>
      </c>
      <c r="K110" s="319"/>
    </row>
    <row r="111" spans="1:11" s="327" customFormat="1" ht="63" x14ac:dyDescent="0.25">
      <c r="A111" s="334" t="s">
        <v>2245</v>
      </c>
      <c r="B111" s="346" t="s">
        <v>2310</v>
      </c>
      <c r="C111" s="334" t="s">
        <v>2666</v>
      </c>
      <c r="D111" s="387">
        <v>50000</v>
      </c>
      <c r="E111" s="390">
        <f t="shared" si="3"/>
        <v>50000</v>
      </c>
      <c r="F111" s="387"/>
      <c r="G111" s="387"/>
      <c r="H111" s="334" t="s">
        <v>2667</v>
      </c>
      <c r="I111" s="319" t="s">
        <v>595</v>
      </c>
      <c r="J111" s="498" t="s">
        <v>3322</v>
      </c>
      <c r="K111" s="319"/>
    </row>
    <row r="112" spans="1:11" ht="47.25" x14ac:dyDescent="0.25">
      <c r="A112" s="334" t="s">
        <v>2246</v>
      </c>
      <c r="B112" s="346" t="s">
        <v>2310</v>
      </c>
      <c r="C112" s="334" t="s">
        <v>1476</v>
      </c>
      <c r="D112" s="390">
        <v>50000</v>
      </c>
      <c r="E112" s="390">
        <f t="shared" si="3"/>
        <v>50000</v>
      </c>
      <c r="F112" s="391"/>
      <c r="G112" s="391"/>
      <c r="H112" s="345" t="s">
        <v>2272</v>
      </c>
      <c r="I112" s="319" t="s">
        <v>1520</v>
      </c>
      <c r="J112" s="498" t="s">
        <v>3318</v>
      </c>
      <c r="K112" s="319"/>
    </row>
    <row r="113" spans="1:11" ht="31.5" x14ac:dyDescent="0.25">
      <c r="A113" s="334" t="s">
        <v>2250</v>
      </c>
      <c r="B113" s="346" t="s">
        <v>2310</v>
      </c>
      <c r="C113" s="347" t="s">
        <v>505</v>
      </c>
      <c r="D113" s="390">
        <v>100000</v>
      </c>
      <c r="E113" s="390">
        <v>100000</v>
      </c>
      <c r="F113" s="390"/>
      <c r="G113" s="390"/>
      <c r="H113" s="334" t="s">
        <v>506</v>
      </c>
      <c r="I113" s="319" t="s">
        <v>595</v>
      </c>
      <c r="J113" s="319" t="s">
        <v>2419</v>
      </c>
      <c r="K113" s="319"/>
    </row>
    <row r="114" spans="1:11" ht="47.25" x14ac:dyDescent="0.25">
      <c r="A114" s="334" t="s">
        <v>2252</v>
      </c>
      <c r="B114" s="346" t="s">
        <v>2310</v>
      </c>
      <c r="C114" s="334" t="s">
        <v>2711</v>
      </c>
      <c r="D114" s="390">
        <v>100000</v>
      </c>
      <c r="E114" s="390">
        <f t="shared" si="3"/>
        <v>100000</v>
      </c>
      <c r="F114" s="390"/>
      <c r="G114" s="390"/>
      <c r="H114" s="334" t="s">
        <v>2710</v>
      </c>
      <c r="I114" s="319" t="s">
        <v>1520</v>
      </c>
      <c r="J114" s="498" t="s">
        <v>3318</v>
      </c>
      <c r="K114" s="319"/>
    </row>
    <row r="115" spans="1:11" ht="47.25" x14ac:dyDescent="0.25">
      <c r="A115" s="334" t="s">
        <v>2253</v>
      </c>
      <c r="B115" s="346" t="s">
        <v>2310</v>
      </c>
      <c r="C115" s="334" t="s">
        <v>1341</v>
      </c>
      <c r="D115" s="390">
        <v>100001</v>
      </c>
      <c r="E115" s="390">
        <f t="shared" ref="E115" si="4">D115</f>
        <v>100001</v>
      </c>
      <c r="F115" s="390"/>
      <c r="G115" s="390"/>
      <c r="H115" s="334" t="s">
        <v>2712</v>
      </c>
      <c r="I115" s="319" t="s">
        <v>543</v>
      </c>
      <c r="J115" s="319" t="s">
        <v>2419</v>
      </c>
      <c r="K115" s="319"/>
    </row>
    <row r="116" spans="1:11" s="314" customFormat="1" ht="31.5" x14ac:dyDescent="0.25">
      <c r="A116" s="334" t="s">
        <v>2254</v>
      </c>
      <c r="B116" s="346" t="s">
        <v>2310</v>
      </c>
      <c r="C116" s="334" t="s">
        <v>2275</v>
      </c>
      <c r="D116" s="391">
        <v>50000</v>
      </c>
      <c r="E116" s="390">
        <f t="shared" si="3"/>
        <v>50000</v>
      </c>
      <c r="F116" s="391"/>
      <c r="G116" s="391"/>
      <c r="H116" s="334" t="s">
        <v>2276</v>
      </c>
      <c r="I116" s="319" t="s">
        <v>607</v>
      </c>
      <c r="J116" s="319" t="s">
        <v>298</v>
      </c>
      <c r="K116" s="319"/>
    </row>
    <row r="117" spans="1:11" ht="47.25" x14ac:dyDescent="0.25">
      <c r="A117" s="334" t="s">
        <v>2255</v>
      </c>
      <c r="B117" s="346" t="s">
        <v>2310</v>
      </c>
      <c r="C117" s="334" t="s">
        <v>2288</v>
      </c>
      <c r="D117" s="391">
        <v>205000</v>
      </c>
      <c r="E117" s="390">
        <f t="shared" si="3"/>
        <v>205000</v>
      </c>
      <c r="F117" s="391"/>
      <c r="G117" s="391"/>
      <c r="H117" s="334" t="s">
        <v>2289</v>
      </c>
      <c r="I117" s="319" t="s">
        <v>595</v>
      </c>
      <c r="J117" s="401" t="s">
        <v>298</v>
      </c>
      <c r="K117" s="319"/>
    </row>
    <row r="118" spans="1:11" ht="31.5" x14ac:dyDescent="0.25">
      <c r="A118" s="334" t="s">
        <v>2256</v>
      </c>
      <c r="B118" s="346" t="s">
        <v>2310</v>
      </c>
      <c r="C118" s="334" t="s">
        <v>2281</v>
      </c>
      <c r="D118" s="390">
        <v>50000</v>
      </c>
      <c r="E118" s="390">
        <f t="shared" si="3"/>
        <v>50000</v>
      </c>
      <c r="F118" s="391"/>
      <c r="G118" s="391"/>
      <c r="H118" s="334" t="s">
        <v>2282</v>
      </c>
      <c r="I118" s="319" t="s">
        <v>665</v>
      </c>
      <c r="J118" s="319" t="s">
        <v>2283</v>
      </c>
      <c r="K118" s="319"/>
    </row>
    <row r="119" spans="1:11" s="314" customFormat="1" ht="47.25" x14ac:dyDescent="0.25">
      <c r="A119" s="334" t="s">
        <v>2257</v>
      </c>
      <c r="B119" s="346" t="s">
        <v>2310</v>
      </c>
      <c r="C119" s="347" t="s">
        <v>2285</v>
      </c>
      <c r="D119" s="393">
        <v>150000</v>
      </c>
      <c r="E119" s="390">
        <f t="shared" si="3"/>
        <v>150000</v>
      </c>
      <c r="F119" s="393"/>
      <c r="G119" s="393"/>
      <c r="H119" s="334" t="s">
        <v>2783</v>
      </c>
      <c r="I119" s="319" t="s">
        <v>469</v>
      </c>
      <c r="J119" s="401" t="s">
        <v>298</v>
      </c>
      <c r="K119" s="401"/>
    </row>
    <row r="120" spans="1:11" ht="126" x14ac:dyDescent="0.25">
      <c r="A120" s="334" t="s">
        <v>2258</v>
      </c>
      <c r="B120" s="346" t="s">
        <v>2310</v>
      </c>
      <c r="C120" s="334" t="s">
        <v>2294</v>
      </c>
      <c r="D120" s="391">
        <v>120000</v>
      </c>
      <c r="E120" s="390">
        <f t="shared" si="3"/>
        <v>120000</v>
      </c>
      <c r="F120" s="391"/>
      <c r="G120" s="391"/>
      <c r="H120" s="334" t="s">
        <v>1496</v>
      </c>
      <c r="I120" s="319" t="s">
        <v>1622</v>
      </c>
      <c r="J120" s="401" t="s">
        <v>2653</v>
      </c>
      <c r="K120" s="319"/>
    </row>
    <row r="121" spans="1:11" ht="47.25" x14ac:dyDescent="0.25">
      <c r="A121" s="334" t="s">
        <v>2259</v>
      </c>
      <c r="B121" s="346" t="s">
        <v>2310</v>
      </c>
      <c r="C121" s="334" t="s">
        <v>2292</v>
      </c>
      <c r="D121" s="391">
        <v>60000</v>
      </c>
      <c r="E121" s="390">
        <f t="shared" si="3"/>
        <v>60000</v>
      </c>
      <c r="F121" s="391"/>
      <c r="G121" s="391"/>
      <c r="H121" s="334" t="s">
        <v>2293</v>
      </c>
      <c r="I121" s="319" t="s">
        <v>595</v>
      </c>
      <c r="J121" s="401" t="s">
        <v>435</v>
      </c>
      <c r="K121" s="319"/>
    </row>
    <row r="122" spans="1:11" s="314" customFormat="1" ht="31.5" x14ac:dyDescent="0.25">
      <c r="A122" s="334" t="s">
        <v>2260</v>
      </c>
      <c r="B122" s="346" t="s">
        <v>2310</v>
      </c>
      <c r="C122" s="334" t="s">
        <v>2278</v>
      </c>
      <c r="D122" s="391">
        <v>200000</v>
      </c>
      <c r="E122" s="390">
        <f t="shared" si="3"/>
        <v>200000</v>
      </c>
      <c r="F122" s="391"/>
      <c r="G122" s="391"/>
      <c r="H122" s="334" t="s">
        <v>2279</v>
      </c>
      <c r="I122" s="319" t="s">
        <v>607</v>
      </c>
      <c r="J122" s="319" t="s">
        <v>298</v>
      </c>
      <c r="K122" s="319"/>
    </row>
    <row r="123" spans="1:11" ht="31.5" x14ac:dyDescent="0.25">
      <c r="A123" s="334" t="s">
        <v>2263</v>
      </c>
      <c r="B123" s="346" t="s">
        <v>2310</v>
      </c>
      <c r="C123" s="334" t="s">
        <v>2290</v>
      </c>
      <c r="D123" s="391">
        <v>100000</v>
      </c>
      <c r="E123" s="390">
        <f t="shared" si="3"/>
        <v>100000</v>
      </c>
      <c r="F123" s="391"/>
      <c r="G123" s="391"/>
      <c r="H123" s="334" t="s">
        <v>2291</v>
      </c>
      <c r="I123" s="319" t="s">
        <v>1622</v>
      </c>
      <c r="J123" s="401" t="s">
        <v>298</v>
      </c>
      <c r="K123" s="319"/>
    </row>
    <row r="124" spans="1:11" s="324" customFormat="1" ht="31.5" x14ac:dyDescent="0.25">
      <c r="A124" s="334" t="s">
        <v>2266</v>
      </c>
      <c r="B124" s="348" t="s">
        <v>2310</v>
      </c>
      <c r="C124" s="347" t="s">
        <v>2655</v>
      </c>
      <c r="D124" s="393">
        <v>50000</v>
      </c>
      <c r="E124" s="390">
        <f t="shared" si="3"/>
        <v>50000</v>
      </c>
      <c r="F124" s="393"/>
      <c r="G124" s="393"/>
      <c r="H124" s="334" t="s">
        <v>2652</v>
      </c>
      <c r="I124" s="319" t="s">
        <v>469</v>
      </c>
      <c r="J124" s="319" t="s">
        <v>3308</v>
      </c>
      <c r="K124" s="401"/>
    </row>
    <row r="125" spans="1:11" ht="94.5" x14ac:dyDescent="0.25">
      <c r="A125" s="334" t="s">
        <v>2268</v>
      </c>
      <c r="B125" s="346" t="s">
        <v>2310</v>
      </c>
      <c r="C125" s="334" t="s">
        <v>2665</v>
      </c>
      <c r="D125" s="390">
        <v>50000</v>
      </c>
      <c r="E125" s="390">
        <f t="shared" si="3"/>
        <v>50000</v>
      </c>
      <c r="F125" s="390"/>
      <c r="G125" s="390"/>
      <c r="H125" s="334" t="s">
        <v>2912</v>
      </c>
      <c r="I125" s="319" t="s">
        <v>595</v>
      </c>
      <c r="J125" s="319" t="s">
        <v>1791</v>
      </c>
      <c r="K125" s="319"/>
    </row>
    <row r="126" spans="1:11" s="327" customFormat="1" ht="47.25" x14ac:dyDescent="0.25">
      <c r="A126" s="334" t="s">
        <v>2271</v>
      </c>
      <c r="B126" s="346" t="s">
        <v>2310</v>
      </c>
      <c r="C126" s="334" t="s">
        <v>2648</v>
      </c>
      <c r="D126" s="387">
        <v>150000</v>
      </c>
      <c r="E126" s="390">
        <f t="shared" si="3"/>
        <v>150000</v>
      </c>
      <c r="F126" s="387"/>
      <c r="G126" s="387"/>
      <c r="H126" s="334" t="s">
        <v>2650</v>
      </c>
      <c r="I126" s="319" t="s">
        <v>595</v>
      </c>
      <c r="J126" s="319" t="s">
        <v>2649</v>
      </c>
      <c r="K126" s="319"/>
    </row>
    <row r="127" spans="1:11" ht="63" x14ac:dyDescent="0.25">
      <c r="A127" s="334" t="s">
        <v>2273</v>
      </c>
      <c r="B127" s="346" t="s">
        <v>2310</v>
      </c>
      <c r="C127" s="334" t="s">
        <v>2646</v>
      </c>
      <c r="D127" s="390">
        <v>93000</v>
      </c>
      <c r="E127" s="390">
        <f t="shared" si="3"/>
        <v>93000</v>
      </c>
      <c r="F127" s="390"/>
      <c r="G127" s="390"/>
      <c r="H127" s="334" t="s">
        <v>2251</v>
      </c>
      <c r="I127" s="319" t="s">
        <v>1520</v>
      </c>
      <c r="J127" s="319" t="s">
        <v>2756</v>
      </c>
      <c r="K127" s="319"/>
    </row>
    <row r="128" spans="1:11" ht="31.5" x14ac:dyDescent="0.25">
      <c r="A128" s="334" t="s">
        <v>2274</v>
      </c>
      <c r="B128" s="346" t="s">
        <v>2310</v>
      </c>
      <c r="C128" s="334" t="s">
        <v>1252</v>
      </c>
      <c r="D128" s="390">
        <v>50000</v>
      </c>
      <c r="E128" s="390">
        <f t="shared" si="3"/>
        <v>50000</v>
      </c>
      <c r="F128" s="390"/>
      <c r="G128" s="390"/>
      <c r="H128" s="334" t="s">
        <v>1253</v>
      </c>
      <c r="I128" s="319" t="s">
        <v>1622</v>
      </c>
      <c r="J128" s="319" t="s">
        <v>88</v>
      </c>
      <c r="K128" s="319"/>
    </row>
    <row r="129" spans="1:11" s="314" customFormat="1" ht="31.5" x14ac:dyDescent="0.25">
      <c r="A129" s="334" t="s">
        <v>2277</v>
      </c>
      <c r="B129" s="346" t="s">
        <v>2310</v>
      </c>
      <c r="C129" s="347" t="s">
        <v>2264</v>
      </c>
      <c r="D129" s="392">
        <v>105000</v>
      </c>
      <c r="E129" s="390">
        <f t="shared" si="3"/>
        <v>105000</v>
      </c>
      <c r="F129" s="393"/>
      <c r="G129" s="393"/>
      <c r="H129" s="347" t="s">
        <v>2265</v>
      </c>
      <c r="I129" s="401" t="s">
        <v>1520</v>
      </c>
      <c r="J129" s="401" t="s">
        <v>298</v>
      </c>
      <c r="K129" s="401"/>
    </row>
    <row r="130" spans="1:11" ht="31.5" x14ac:dyDescent="0.25">
      <c r="A130" s="334" t="s">
        <v>2280</v>
      </c>
      <c r="B130" s="346" t="s">
        <v>2310</v>
      </c>
      <c r="C130" s="334" t="s">
        <v>2247</v>
      </c>
      <c r="D130" s="391">
        <v>100000</v>
      </c>
      <c r="E130" s="390">
        <f t="shared" si="3"/>
        <v>100000</v>
      </c>
      <c r="F130" s="391"/>
      <c r="G130" s="391"/>
      <c r="H130" s="334" t="s">
        <v>2248</v>
      </c>
      <c r="I130" s="319" t="s">
        <v>595</v>
      </c>
      <c r="J130" s="319" t="s">
        <v>2249</v>
      </c>
      <c r="K130" s="319"/>
    </row>
    <row r="131" spans="1:11" ht="31.5" x14ac:dyDescent="0.25">
      <c r="A131" s="334" t="s">
        <v>2284</v>
      </c>
      <c r="B131" s="346" t="s">
        <v>30</v>
      </c>
      <c r="C131" s="334" t="s">
        <v>2673</v>
      </c>
      <c r="D131" s="390"/>
      <c r="E131" s="390"/>
      <c r="F131" s="390"/>
      <c r="G131" s="390"/>
      <c r="H131" s="334" t="s">
        <v>2674</v>
      </c>
      <c r="I131" s="319" t="s">
        <v>595</v>
      </c>
      <c r="J131" s="319" t="s">
        <v>3301</v>
      </c>
      <c r="K131" s="319"/>
    </row>
    <row r="132" spans="1:11" ht="110.25" x14ac:dyDescent="0.25">
      <c r="A132" s="334" t="s">
        <v>2286</v>
      </c>
      <c r="B132" s="346" t="s">
        <v>30</v>
      </c>
      <c r="C132" s="334" t="s">
        <v>2651</v>
      </c>
      <c r="D132" s="390"/>
      <c r="E132" s="390"/>
      <c r="F132" s="390"/>
      <c r="G132" s="390"/>
      <c r="H132" s="334" t="s">
        <v>2767</v>
      </c>
      <c r="I132" s="319" t="s">
        <v>595</v>
      </c>
      <c r="J132" s="319" t="s">
        <v>2211</v>
      </c>
      <c r="K132" s="319"/>
    </row>
    <row r="133" spans="1:11" ht="126" x14ac:dyDescent="0.25">
      <c r="A133" s="334" t="s">
        <v>2287</v>
      </c>
      <c r="B133" s="346" t="s">
        <v>30</v>
      </c>
      <c r="C133" s="334" t="s">
        <v>2654</v>
      </c>
      <c r="D133" s="390"/>
      <c r="E133" s="391"/>
      <c r="F133" s="391"/>
      <c r="G133" s="391"/>
      <c r="H133" s="334" t="s">
        <v>2784</v>
      </c>
      <c r="I133" s="319" t="s">
        <v>595</v>
      </c>
      <c r="J133" s="319" t="s">
        <v>3308</v>
      </c>
      <c r="K133" s="319"/>
    </row>
    <row r="134" spans="1:11" ht="80.45" customHeight="1" x14ac:dyDescent="0.25">
      <c r="A134" s="334" t="s">
        <v>2696</v>
      </c>
      <c r="B134" s="346" t="s">
        <v>30</v>
      </c>
      <c r="C134" s="334" t="s">
        <v>2695</v>
      </c>
      <c r="D134" s="390"/>
      <c r="E134" s="391"/>
      <c r="F134" s="391"/>
      <c r="G134" s="391"/>
      <c r="H134" s="334" t="s">
        <v>2697</v>
      </c>
      <c r="I134" s="319" t="s">
        <v>595</v>
      </c>
      <c r="J134" s="319" t="s">
        <v>3324</v>
      </c>
      <c r="K134" s="319"/>
    </row>
    <row r="135" spans="1:11" ht="54.6" customHeight="1" x14ac:dyDescent="0.25">
      <c r="A135" s="334" t="s">
        <v>2713</v>
      </c>
      <c r="B135" s="346" t="s">
        <v>30</v>
      </c>
      <c r="C135" s="334" t="s">
        <v>2261</v>
      </c>
      <c r="D135" s="390"/>
      <c r="E135" s="391"/>
      <c r="F135" s="391"/>
      <c r="G135" s="391"/>
      <c r="H135" s="345" t="s">
        <v>2262</v>
      </c>
      <c r="I135" s="319" t="s">
        <v>469</v>
      </c>
      <c r="J135" s="319" t="s">
        <v>3308</v>
      </c>
      <c r="K135" s="319"/>
    </row>
    <row r="136" spans="1:11" s="463" customFormat="1" ht="130.9" customHeight="1" x14ac:dyDescent="0.25">
      <c r="A136" s="334" t="s">
        <v>3208</v>
      </c>
      <c r="B136" s="346" t="s">
        <v>2310</v>
      </c>
      <c r="C136" s="334" t="s">
        <v>3209</v>
      </c>
      <c r="D136" s="390">
        <v>40000</v>
      </c>
      <c r="E136" s="391">
        <v>8000</v>
      </c>
      <c r="F136" s="391">
        <v>32000</v>
      </c>
      <c r="G136" s="391"/>
      <c r="H136" s="334" t="s">
        <v>3211</v>
      </c>
      <c r="I136" s="319" t="s">
        <v>3125</v>
      </c>
      <c r="J136" s="319" t="s">
        <v>3323</v>
      </c>
      <c r="K136" s="319" t="s">
        <v>3210</v>
      </c>
    </row>
    <row r="137" spans="1:11" s="410" customFormat="1" ht="35.450000000000003" customHeight="1" x14ac:dyDescent="0.25">
      <c r="A137" s="334" t="s">
        <v>2914</v>
      </c>
      <c r="B137" s="346" t="s">
        <v>2310</v>
      </c>
      <c r="C137" s="334" t="s">
        <v>2700</v>
      </c>
      <c r="D137" s="390">
        <v>50000</v>
      </c>
      <c r="E137" s="391">
        <v>50000</v>
      </c>
      <c r="F137" s="391"/>
      <c r="G137" s="391"/>
      <c r="H137" s="345" t="s">
        <v>2732</v>
      </c>
      <c r="I137" s="319" t="s">
        <v>665</v>
      </c>
      <c r="J137" s="319" t="s">
        <v>60</v>
      </c>
      <c r="K137" s="319"/>
    </row>
    <row r="138" spans="1:11" s="410" customFormat="1" ht="145.5" customHeight="1" x14ac:dyDescent="0.25">
      <c r="A138" s="334" t="s">
        <v>2731</v>
      </c>
      <c r="B138" s="346" t="s">
        <v>2310</v>
      </c>
      <c r="C138" s="334" t="s">
        <v>2736</v>
      </c>
      <c r="D138" s="390">
        <v>250000</v>
      </c>
      <c r="E138" s="390">
        <v>250000</v>
      </c>
      <c r="F138" s="391"/>
      <c r="G138" s="391"/>
      <c r="H138" s="334" t="s">
        <v>2913</v>
      </c>
      <c r="I138" s="319" t="s">
        <v>1622</v>
      </c>
      <c r="J138" s="319" t="s">
        <v>2419</v>
      </c>
      <c r="K138" s="319"/>
    </row>
    <row r="139" spans="1:11" s="410" customFormat="1" ht="67.900000000000006" customHeight="1" x14ac:dyDescent="0.25">
      <c r="A139" s="334" t="s">
        <v>2735</v>
      </c>
      <c r="B139" s="346" t="s">
        <v>2310</v>
      </c>
      <c r="C139" s="334" t="s">
        <v>2770</v>
      </c>
      <c r="D139" s="390">
        <v>25652</v>
      </c>
      <c r="E139" s="390">
        <v>5050</v>
      </c>
      <c r="F139" s="391">
        <v>20602</v>
      </c>
      <c r="G139" s="391"/>
      <c r="H139" s="334" t="s">
        <v>2772</v>
      </c>
      <c r="I139" s="319" t="s">
        <v>2773</v>
      </c>
      <c r="J139" s="319" t="s">
        <v>435</v>
      </c>
      <c r="K139" s="319" t="s">
        <v>2774</v>
      </c>
    </row>
    <row r="140" spans="1:11" s="410" customFormat="1" ht="79.900000000000006" customHeight="1" x14ac:dyDescent="0.25">
      <c r="A140" s="334" t="s">
        <v>2771</v>
      </c>
      <c r="B140" s="346" t="s">
        <v>2310</v>
      </c>
      <c r="C140" s="334" t="s">
        <v>1347</v>
      </c>
      <c r="D140" s="390">
        <v>40000</v>
      </c>
      <c r="E140" s="391">
        <v>40000</v>
      </c>
      <c r="F140" s="391"/>
      <c r="G140" s="391"/>
      <c r="H140" s="334" t="s">
        <v>2733</v>
      </c>
      <c r="I140" s="319" t="s">
        <v>1622</v>
      </c>
      <c r="J140" s="319" t="s">
        <v>2419</v>
      </c>
      <c r="K140" s="319"/>
    </row>
    <row r="141" spans="1:11" s="410" customFormat="1" ht="79.900000000000006" customHeight="1" x14ac:dyDescent="0.25">
      <c r="A141" s="334" t="s">
        <v>3020</v>
      </c>
      <c r="B141" s="346" t="s">
        <v>2310</v>
      </c>
      <c r="C141" s="334" t="s">
        <v>3021</v>
      </c>
      <c r="D141" s="390">
        <v>30000</v>
      </c>
      <c r="E141" s="391">
        <v>14940</v>
      </c>
      <c r="F141" s="391">
        <v>15060</v>
      </c>
      <c r="G141" s="391"/>
      <c r="H141" s="334" t="s">
        <v>3023</v>
      </c>
      <c r="I141" s="319" t="s">
        <v>1622</v>
      </c>
      <c r="J141" s="319" t="s">
        <v>3022</v>
      </c>
      <c r="K141" s="319" t="s">
        <v>3019</v>
      </c>
    </row>
    <row r="142" spans="1:11" s="463" customFormat="1" ht="117" customHeight="1" x14ac:dyDescent="0.25">
      <c r="A142" s="334" t="s">
        <v>3217</v>
      </c>
      <c r="B142" s="346" t="s">
        <v>2310</v>
      </c>
      <c r="C142" s="333" t="s">
        <v>3213</v>
      </c>
      <c r="D142" s="390">
        <v>50000</v>
      </c>
      <c r="E142" s="391">
        <v>18000</v>
      </c>
      <c r="F142" s="391">
        <v>32000</v>
      </c>
      <c r="G142" s="391"/>
      <c r="H142" s="334" t="s">
        <v>3214</v>
      </c>
      <c r="I142" s="319" t="s">
        <v>3125</v>
      </c>
      <c r="J142" s="319" t="s">
        <v>3212</v>
      </c>
      <c r="K142" s="319" t="s">
        <v>3210</v>
      </c>
    </row>
    <row r="143" spans="1:11" s="463" customFormat="1" ht="78.75" x14ac:dyDescent="0.25">
      <c r="A143" s="334" t="s">
        <v>3240</v>
      </c>
      <c r="B143" s="346" t="s">
        <v>2310</v>
      </c>
      <c r="C143" s="333" t="s">
        <v>3258</v>
      </c>
      <c r="D143" s="461">
        <v>70000</v>
      </c>
      <c r="E143" s="391">
        <v>7000</v>
      </c>
      <c r="F143" s="391">
        <v>63000</v>
      </c>
      <c r="G143" s="391"/>
      <c r="H143" s="333" t="s">
        <v>3259</v>
      </c>
      <c r="I143" s="319" t="s">
        <v>1622</v>
      </c>
      <c r="J143" s="319" t="s">
        <v>2988</v>
      </c>
      <c r="K143" s="319" t="s">
        <v>3216</v>
      </c>
    </row>
    <row r="144" spans="1:11" s="463" customFormat="1" ht="96" customHeight="1" x14ac:dyDescent="0.25">
      <c r="A144" s="333" t="s">
        <v>3246</v>
      </c>
      <c r="B144" s="319" t="s">
        <v>2310</v>
      </c>
      <c r="C144" s="333" t="s">
        <v>3247</v>
      </c>
      <c r="D144" s="461">
        <v>90000</v>
      </c>
      <c r="E144" s="461">
        <v>9000</v>
      </c>
      <c r="F144" s="461" t="s">
        <v>3251</v>
      </c>
      <c r="G144" s="333"/>
      <c r="H144" s="333" t="s">
        <v>3248</v>
      </c>
      <c r="I144" s="319" t="s">
        <v>1666</v>
      </c>
      <c r="J144" s="319" t="s">
        <v>3158</v>
      </c>
      <c r="K144" s="319" t="s">
        <v>3216</v>
      </c>
    </row>
    <row r="145" spans="1:11" s="463" customFormat="1" ht="96" customHeight="1" x14ac:dyDescent="0.25">
      <c r="A145" s="333" t="s">
        <v>3249</v>
      </c>
      <c r="B145" s="319" t="s">
        <v>2310</v>
      </c>
      <c r="C145" s="333" t="s">
        <v>3250</v>
      </c>
      <c r="D145" s="461">
        <v>300000</v>
      </c>
      <c r="E145" s="461">
        <v>30000</v>
      </c>
      <c r="F145" s="461">
        <v>270000</v>
      </c>
      <c r="G145" s="333"/>
      <c r="H145" s="333" t="s">
        <v>3260</v>
      </c>
      <c r="I145" s="319" t="s">
        <v>1666</v>
      </c>
      <c r="J145" s="319" t="s">
        <v>3158</v>
      </c>
      <c r="K145" s="319" t="s">
        <v>3216</v>
      </c>
    </row>
    <row r="146" spans="1:11" s="463" customFormat="1" ht="78.75" x14ac:dyDescent="0.25">
      <c r="A146" s="334" t="s">
        <v>3255</v>
      </c>
      <c r="B146" s="319" t="s">
        <v>2310</v>
      </c>
      <c r="C146" s="334" t="s">
        <v>3256</v>
      </c>
      <c r="D146" s="487">
        <v>80000</v>
      </c>
      <c r="E146" s="319" t="s">
        <v>3261</v>
      </c>
      <c r="F146" s="487">
        <v>72000</v>
      </c>
      <c r="G146" s="319"/>
      <c r="H146" s="334" t="s">
        <v>3257</v>
      </c>
      <c r="I146" s="319" t="s">
        <v>1622</v>
      </c>
      <c r="J146" s="319" t="s">
        <v>2988</v>
      </c>
      <c r="K146" s="319" t="s">
        <v>3216</v>
      </c>
    </row>
    <row r="147" spans="1:11" s="463" customFormat="1" x14ac:dyDescent="0.25"/>
    <row r="148" spans="1:11" x14ac:dyDescent="0.25">
      <c r="A148" s="389"/>
      <c r="B148" s="380"/>
      <c r="C148" s="351"/>
      <c r="D148" s="394">
        <f>SUM(D6:D120)</f>
        <v>47167267.450000003</v>
      </c>
      <c r="E148" s="394"/>
      <c r="F148" s="394"/>
      <c r="G148" s="394"/>
      <c r="H148" s="352"/>
      <c r="I148" s="399"/>
      <c r="J148" s="399"/>
      <c r="K148" s="399"/>
    </row>
  </sheetData>
  <autoFilter ref="A1:K148" xr:uid="{00000000-0009-0000-0000-00000A000000}"/>
  <mergeCells count="8">
    <mergeCell ref="A60:K60"/>
    <mergeCell ref="A71:K71"/>
    <mergeCell ref="A86:K86"/>
    <mergeCell ref="A2:K2"/>
    <mergeCell ref="A3:K3"/>
    <mergeCell ref="A43:K43"/>
    <mergeCell ref="A47:K47"/>
    <mergeCell ref="A52:K52"/>
  </mergeCells>
  <pageMargins left="0.25" right="0.25" top="0.75" bottom="0.75" header="0.3" footer="0.3"/>
  <pageSetup paperSize="9" scale="58" fitToHeight="0" orientation="landscape"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41"/>
  <sheetViews>
    <sheetView view="pageBreakPreview" zoomScale="90" zoomScaleNormal="50" zoomScaleSheetLayoutView="90" workbookViewId="0">
      <selection activeCell="C78" sqref="C78"/>
    </sheetView>
  </sheetViews>
  <sheetFormatPr defaultColWidth="9.140625" defaultRowHeight="15" x14ac:dyDescent="0.25"/>
  <cols>
    <col min="1" max="11" width="9.140625" style="357"/>
    <col min="12" max="12" width="5.140625" style="357" customWidth="1"/>
    <col min="13" max="13" width="29.140625" style="357" customWidth="1"/>
    <col min="14" max="14" width="8.85546875" style="357" customWidth="1"/>
    <col min="15" max="15" width="4.85546875" style="357" customWidth="1"/>
    <col min="16" max="16" width="9.42578125" style="357" customWidth="1"/>
    <col min="17" max="17" width="4.85546875" style="357" customWidth="1"/>
    <col min="18" max="18" width="13.85546875" style="357" customWidth="1"/>
    <col min="19" max="16384" width="9.140625" style="357"/>
  </cols>
  <sheetData>
    <row r="1" spans="11:18" x14ac:dyDescent="0.25">
      <c r="K1" s="356"/>
      <c r="L1" s="356"/>
      <c r="M1" s="464"/>
      <c r="N1" s="464"/>
      <c r="O1" s="466" t="s">
        <v>2775</v>
      </c>
      <c r="P1" s="464"/>
      <c r="Q1" s="464"/>
      <c r="R1" s="465" t="s">
        <v>1499</v>
      </c>
    </row>
    <row r="2" spans="11:18" x14ac:dyDescent="0.25">
      <c r="K2" s="356"/>
      <c r="L2" s="356"/>
      <c r="M2" s="464"/>
      <c r="N2" s="464"/>
      <c r="O2" s="466" t="s">
        <v>2978</v>
      </c>
      <c r="P2" s="464"/>
      <c r="Q2" s="464"/>
      <c r="R2" s="465" t="s">
        <v>1500</v>
      </c>
    </row>
    <row r="3" spans="11:18" x14ac:dyDescent="0.25">
      <c r="K3" s="356"/>
      <c r="L3" s="356"/>
      <c r="M3" s="464"/>
      <c r="N3" s="464"/>
      <c r="O3" s="466" t="s">
        <v>3107</v>
      </c>
      <c r="P3" s="464"/>
      <c r="Q3" s="464"/>
      <c r="R3" s="465" t="s">
        <v>2776</v>
      </c>
    </row>
    <row r="4" spans="11:18" x14ac:dyDescent="0.25">
      <c r="M4" s="464"/>
      <c r="N4" s="464"/>
      <c r="O4" s="468" t="s">
        <v>3108</v>
      </c>
      <c r="P4" s="464"/>
      <c r="Q4" s="464"/>
      <c r="R4" s="466" t="s">
        <v>2777</v>
      </c>
    </row>
    <row r="5" spans="11:18" x14ac:dyDescent="0.25">
      <c r="O5" s="466" t="s">
        <v>2775</v>
      </c>
      <c r="P5" s="464"/>
      <c r="Q5" s="464"/>
      <c r="R5" s="467" t="s">
        <v>2775</v>
      </c>
    </row>
    <row r="6" spans="11:18" x14ac:dyDescent="0.25">
      <c r="M6" s="358"/>
      <c r="O6" s="466" t="s">
        <v>2978</v>
      </c>
      <c r="P6" s="464"/>
      <c r="Q6" s="464"/>
      <c r="R6" s="465" t="s">
        <v>1500</v>
      </c>
    </row>
    <row r="7" spans="11:18" x14ac:dyDescent="0.25">
      <c r="M7" s="358"/>
      <c r="O7" s="466" t="s">
        <v>3134</v>
      </c>
      <c r="P7" s="464"/>
      <c r="Q7" s="464"/>
      <c r="R7" s="465" t="s">
        <v>2816</v>
      </c>
    </row>
    <row r="8" spans="11:18" ht="15" customHeight="1" x14ac:dyDescent="0.25">
      <c r="L8" s="536"/>
      <c r="M8" s="536"/>
      <c r="O8" s="468" t="s">
        <v>3135</v>
      </c>
      <c r="P8" s="464"/>
      <c r="Q8" s="464"/>
      <c r="R8" s="465" t="s">
        <v>2760</v>
      </c>
    </row>
    <row r="9" spans="11:18" x14ac:dyDescent="0.25">
      <c r="M9" s="358"/>
      <c r="O9" s="466" t="s">
        <v>2775</v>
      </c>
      <c r="P9" s="464"/>
      <c r="Q9" s="464"/>
      <c r="R9" s="466" t="s">
        <v>2775</v>
      </c>
    </row>
    <row r="10" spans="11:18" x14ac:dyDescent="0.25">
      <c r="O10" s="466" t="s">
        <v>2978</v>
      </c>
      <c r="P10" s="464"/>
      <c r="Q10" s="464"/>
      <c r="R10" s="467" t="s">
        <v>1500</v>
      </c>
    </row>
    <row r="11" spans="11:18" x14ac:dyDescent="0.25">
      <c r="M11" s="358"/>
      <c r="O11" s="466" t="s">
        <v>3186</v>
      </c>
      <c r="P11" s="464"/>
      <c r="Q11" s="464"/>
      <c r="R11" s="465" t="s">
        <v>2812</v>
      </c>
    </row>
    <row r="12" spans="11:18" x14ac:dyDescent="0.25">
      <c r="M12" s="358"/>
      <c r="O12" s="468" t="s">
        <v>3187</v>
      </c>
      <c r="P12" s="464"/>
      <c r="Q12" s="464"/>
      <c r="R12" s="465" t="s">
        <v>2811</v>
      </c>
    </row>
    <row r="13" spans="11:18" x14ac:dyDescent="0.25">
      <c r="M13" s="358"/>
      <c r="O13" s="466" t="s">
        <v>2775</v>
      </c>
      <c r="P13" s="464"/>
      <c r="Q13" s="464"/>
      <c r="R13" s="465" t="s">
        <v>2775</v>
      </c>
    </row>
    <row r="14" spans="11:18" x14ac:dyDescent="0.25">
      <c r="M14" s="358"/>
      <c r="O14" s="466" t="s">
        <v>2978</v>
      </c>
      <c r="P14" s="464"/>
      <c r="Q14" s="464"/>
      <c r="R14" s="466" t="s">
        <v>1500</v>
      </c>
    </row>
    <row r="15" spans="11:18" ht="10.9" customHeight="1" x14ac:dyDescent="0.25">
      <c r="O15" s="481" t="s">
        <v>3203</v>
      </c>
      <c r="P15" s="464"/>
      <c r="Q15" s="464"/>
      <c r="R15" s="467" t="s">
        <v>2920</v>
      </c>
    </row>
    <row r="16" spans="11:18" x14ac:dyDescent="0.25">
      <c r="M16" s="358"/>
      <c r="O16" s="481" t="s">
        <v>3204</v>
      </c>
      <c r="P16" s="464"/>
      <c r="Q16" s="464"/>
      <c r="R16" s="465" t="s">
        <v>2921</v>
      </c>
    </row>
    <row r="17" spans="13:18" x14ac:dyDescent="0.25">
      <c r="M17" s="358"/>
      <c r="O17" s="466" t="s">
        <v>2775</v>
      </c>
      <c r="P17" s="464"/>
      <c r="Q17" s="464"/>
      <c r="R17" s="465" t="s">
        <v>2775</v>
      </c>
    </row>
    <row r="18" spans="13:18" x14ac:dyDescent="0.25">
      <c r="O18" s="466" t="s">
        <v>2978</v>
      </c>
      <c r="P18" s="464"/>
      <c r="Q18" s="464"/>
      <c r="R18" s="465" t="s">
        <v>1500</v>
      </c>
    </row>
    <row r="19" spans="13:18" x14ac:dyDescent="0.25">
      <c r="O19" s="466" t="s">
        <v>3241</v>
      </c>
      <c r="P19" s="464"/>
      <c r="Q19" s="464"/>
      <c r="R19" s="466" t="s">
        <v>2927</v>
      </c>
    </row>
    <row r="20" spans="13:18" ht="12" customHeight="1" x14ac:dyDescent="0.25">
      <c r="O20" s="466" t="s">
        <v>3242</v>
      </c>
      <c r="P20" s="464"/>
      <c r="Q20" s="464"/>
      <c r="R20" s="467" t="s">
        <v>2928</v>
      </c>
    </row>
    <row r="21" spans="13:18" x14ac:dyDescent="0.25">
      <c r="O21" s="466" t="s">
        <v>2775</v>
      </c>
      <c r="P21" s="464"/>
      <c r="Q21" s="464"/>
      <c r="R21" s="465" t="s">
        <v>2775</v>
      </c>
    </row>
    <row r="22" spans="13:18" x14ac:dyDescent="0.25">
      <c r="O22" s="466" t="s">
        <v>2978</v>
      </c>
      <c r="P22" s="464"/>
      <c r="Q22" s="464"/>
      <c r="R22" s="465" t="s">
        <v>1500</v>
      </c>
    </row>
    <row r="23" spans="13:18" x14ac:dyDescent="0.25">
      <c r="O23" s="466" t="s">
        <v>3266</v>
      </c>
      <c r="P23" s="464"/>
      <c r="Q23" s="464"/>
      <c r="R23" s="465" t="s">
        <v>2950</v>
      </c>
    </row>
    <row r="24" spans="13:18" x14ac:dyDescent="0.25">
      <c r="O24" s="466" t="s">
        <v>3267</v>
      </c>
      <c r="P24" s="464"/>
      <c r="Q24" s="464"/>
      <c r="R24" s="466" t="s">
        <v>2951</v>
      </c>
    </row>
    <row r="25" spans="13:18" ht="13.9" customHeight="1" x14ac:dyDescent="0.25">
      <c r="O25" s="466" t="s">
        <v>2775</v>
      </c>
      <c r="P25" s="464"/>
      <c r="Q25" s="464"/>
      <c r="R25" s="467" t="s">
        <v>2775</v>
      </c>
    </row>
    <row r="26" spans="13:18" x14ac:dyDescent="0.25">
      <c r="O26" s="466" t="s">
        <v>2978</v>
      </c>
      <c r="P26" s="464"/>
      <c r="Q26" s="464"/>
      <c r="R26" s="465" t="s">
        <v>1500</v>
      </c>
    </row>
    <row r="27" spans="13:18" x14ac:dyDescent="0.25">
      <c r="O27" s="466" t="s">
        <v>3280</v>
      </c>
      <c r="P27" s="464"/>
      <c r="Q27" s="464"/>
      <c r="R27" s="465" t="s">
        <v>2970</v>
      </c>
    </row>
    <row r="28" spans="13:18" x14ac:dyDescent="0.25">
      <c r="O28" s="488" t="s">
        <v>3281</v>
      </c>
      <c r="P28" s="464"/>
      <c r="Q28" s="464"/>
      <c r="R28" s="465" t="s">
        <v>2971</v>
      </c>
    </row>
    <row r="29" spans="13:18" x14ac:dyDescent="0.25">
      <c r="O29" s="466" t="s">
        <v>2775</v>
      </c>
      <c r="P29" s="464"/>
      <c r="Q29" s="464"/>
      <c r="R29" s="466" t="s">
        <v>2775</v>
      </c>
    </row>
    <row r="30" spans="13:18" x14ac:dyDescent="0.25">
      <c r="O30" s="466" t="s">
        <v>2978</v>
      </c>
      <c r="P30" s="464"/>
      <c r="Q30" s="464"/>
      <c r="R30" s="466" t="s">
        <v>2978</v>
      </c>
    </row>
    <row r="31" spans="13:18" x14ac:dyDescent="0.25">
      <c r="O31" s="466" t="s">
        <v>3309</v>
      </c>
      <c r="P31" s="464"/>
      <c r="Q31" s="464"/>
      <c r="R31" s="466" t="s">
        <v>2993</v>
      </c>
    </row>
    <row r="32" spans="13:18" x14ac:dyDescent="0.25">
      <c r="O32" s="466" t="s">
        <v>3340</v>
      </c>
      <c r="P32" s="464"/>
      <c r="Q32" s="464"/>
      <c r="R32" s="468" t="s">
        <v>3005</v>
      </c>
    </row>
    <row r="33" spans="1:18" x14ac:dyDescent="0.25">
      <c r="O33" s="502" t="s">
        <v>2775</v>
      </c>
      <c r="P33" s="464"/>
      <c r="Q33" s="464"/>
      <c r="R33" s="465" t="s">
        <v>2775</v>
      </c>
    </row>
    <row r="34" spans="1:18" ht="15" customHeight="1" x14ac:dyDescent="0.25">
      <c r="A34" s="359"/>
      <c r="B34" s="359"/>
      <c r="C34" s="359"/>
      <c r="D34" s="359"/>
      <c r="E34" s="359"/>
      <c r="F34" s="359"/>
      <c r="G34" s="359"/>
      <c r="H34" s="359"/>
      <c r="I34" s="359"/>
      <c r="J34" s="359"/>
      <c r="K34" s="359"/>
      <c r="L34" s="359"/>
      <c r="M34" s="359"/>
      <c r="N34" s="359"/>
      <c r="O34" s="502" t="s">
        <v>2978</v>
      </c>
      <c r="P34" s="469"/>
      <c r="Q34" s="469"/>
      <c r="R34" s="466" t="s">
        <v>2978</v>
      </c>
    </row>
    <row r="35" spans="1:18" ht="15" customHeight="1" x14ac:dyDescent="0.25">
      <c r="A35" s="491"/>
      <c r="B35" s="491"/>
      <c r="C35" s="491"/>
      <c r="D35" s="491"/>
      <c r="E35" s="492"/>
      <c r="F35" s="492"/>
      <c r="G35" s="492"/>
      <c r="H35" s="492"/>
      <c r="I35" s="492"/>
      <c r="J35" s="492"/>
      <c r="K35" s="492"/>
      <c r="L35" s="492"/>
      <c r="M35" s="492"/>
      <c r="N35" s="492"/>
      <c r="O35" s="502" t="s">
        <v>3341</v>
      </c>
      <c r="P35" s="494"/>
      <c r="Q35" s="494"/>
      <c r="R35" s="466" t="s">
        <v>3025</v>
      </c>
    </row>
    <row r="36" spans="1:18" ht="15" customHeight="1" x14ac:dyDescent="0.25">
      <c r="A36" s="491"/>
      <c r="B36" s="491"/>
      <c r="C36" s="491"/>
      <c r="D36" s="491"/>
      <c r="E36" s="492"/>
      <c r="F36" s="492"/>
      <c r="G36" s="492"/>
      <c r="H36" s="492"/>
      <c r="I36" s="492"/>
      <c r="J36" s="492"/>
      <c r="K36" s="492"/>
      <c r="L36" s="492"/>
      <c r="M36" s="492"/>
      <c r="N36" s="492"/>
      <c r="O36" s="502" t="s">
        <v>3342</v>
      </c>
      <c r="P36" s="494"/>
      <c r="Q36" s="494"/>
      <c r="R36" s="466" t="s">
        <v>3026</v>
      </c>
    </row>
    <row r="37" spans="1:18" ht="15" customHeight="1" x14ac:dyDescent="0.25">
      <c r="A37" s="491"/>
      <c r="B37" s="491"/>
      <c r="C37" s="491"/>
      <c r="D37" s="491"/>
      <c r="E37" s="492"/>
      <c r="F37" s="492"/>
      <c r="G37" s="492"/>
      <c r="H37" s="492"/>
      <c r="I37" s="492"/>
      <c r="J37" s="492"/>
      <c r="K37" s="492"/>
      <c r="L37" s="492"/>
      <c r="M37" s="492"/>
      <c r="N37" s="492"/>
      <c r="O37" s="493"/>
      <c r="P37" s="494"/>
      <c r="Q37" s="494"/>
      <c r="R37" s="466" t="s">
        <v>2775</v>
      </c>
    </row>
    <row r="38" spans="1:18" ht="15" customHeight="1" x14ac:dyDescent="0.25">
      <c r="A38" s="491"/>
      <c r="B38" s="491"/>
      <c r="C38" s="491"/>
      <c r="D38" s="491"/>
      <c r="E38" s="492"/>
      <c r="F38" s="492"/>
      <c r="G38" s="492"/>
      <c r="H38" s="492"/>
      <c r="I38" s="492"/>
      <c r="J38" s="492"/>
      <c r="K38" s="492"/>
      <c r="L38" s="492"/>
      <c r="M38" s="492"/>
      <c r="N38" s="492"/>
      <c r="O38" s="493"/>
      <c r="P38" s="494"/>
      <c r="Q38" s="494"/>
      <c r="R38" s="466" t="s">
        <v>2978</v>
      </c>
    </row>
    <row r="39" spans="1:18" ht="15" customHeight="1" x14ac:dyDescent="0.25">
      <c r="A39" s="491"/>
      <c r="B39" s="491"/>
      <c r="C39" s="491"/>
      <c r="D39" s="491"/>
      <c r="E39" s="492"/>
      <c r="F39" s="492"/>
      <c r="G39" s="492"/>
      <c r="H39" s="492"/>
      <c r="I39" s="492"/>
      <c r="J39" s="492"/>
      <c r="K39" s="492"/>
      <c r="L39" s="492"/>
      <c r="M39" s="492"/>
      <c r="N39" s="492"/>
      <c r="O39" s="493"/>
      <c r="P39" s="494"/>
      <c r="Q39" s="494"/>
      <c r="R39" s="466" t="s">
        <v>3082</v>
      </c>
    </row>
    <row r="40" spans="1:18" ht="15" customHeight="1" x14ac:dyDescent="0.25">
      <c r="A40" s="491"/>
      <c r="B40" s="491"/>
      <c r="C40" s="491"/>
      <c r="D40" s="491"/>
      <c r="E40" s="492"/>
      <c r="F40" s="492"/>
      <c r="G40" s="492"/>
      <c r="H40" s="492"/>
      <c r="I40" s="492"/>
      <c r="J40" s="492"/>
      <c r="K40" s="492"/>
      <c r="L40" s="492"/>
      <c r="M40" s="492"/>
      <c r="N40" s="492"/>
      <c r="O40" s="493"/>
      <c r="P40" s="494"/>
      <c r="Q40" s="494"/>
      <c r="R40" s="468" t="s">
        <v>3083</v>
      </c>
    </row>
    <row r="41" spans="1:18" ht="29.25" customHeight="1" x14ac:dyDescent="0.25">
      <c r="A41" s="360"/>
      <c r="B41" s="360"/>
      <c r="C41" s="360"/>
      <c r="D41" s="408"/>
      <c r="E41" s="534" t="s">
        <v>1501</v>
      </c>
      <c r="F41" s="534"/>
      <c r="G41" s="534"/>
      <c r="H41" s="534"/>
      <c r="I41" s="534"/>
      <c r="J41" s="534"/>
      <c r="K41" s="534"/>
      <c r="L41" s="534"/>
      <c r="M41" s="534"/>
      <c r="N41" s="534"/>
      <c r="O41" s="534"/>
      <c r="P41" s="408"/>
      <c r="Q41" s="360"/>
      <c r="R41" s="470"/>
    </row>
    <row r="42" spans="1:18" ht="64.5" customHeight="1" x14ac:dyDescent="0.25">
      <c r="A42" s="360"/>
      <c r="B42" s="360"/>
      <c r="C42" s="360"/>
      <c r="D42" s="534" t="s">
        <v>1502</v>
      </c>
      <c r="E42" s="534"/>
      <c r="F42" s="534"/>
      <c r="G42" s="534"/>
      <c r="H42" s="534"/>
      <c r="I42" s="534"/>
      <c r="J42" s="534"/>
      <c r="K42" s="534"/>
      <c r="L42" s="534"/>
      <c r="M42" s="534"/>
      <c r="N42" s="534"/>
      <c r="O42" s="534"/>
      <c r="P42" s="534"/>
      <c r="Q42" s="360"/>
      <c r="R42" s="360"/>
    </row>
    <row r="43" spans="1:18" ht="51.6" customHeight="1" x14ac:dyDescent="0.25">
      <c r="A43" s="360"/>
      <c r="B43" s="360"/>
      <c r="C43" s="360"/>
      <c r="D43" s="408"/>
      <c r="E43" s="534" t="s">
        <v>1503</v>
      </c>
      <c r="F43" s="534"/>
      <c r="G43" s="534"/>
      <c r="H43" s="534"/>
      <c r="I43" s="534"/>
      <c r="J43" s="534"/>
      <c r="K43" s="534"/>
      <c r="L43" s="534"/>
      <c r="M43" s="534"/>
      <c r="N43" s="534"/>
      <c r="O43" s="534"/>
      <c r="P43" s="408"/>
      <c r="Q43" s="360"/>
      <c r="R43" s="360"/>
    </row>
    <row r="44" spans="1:18" ht="1.5" customHeight="1" x14ac:dyDescent="0.25">
      <c r="A44" s="360"/>
      <c r="B44" s="360"/>
      <c r="C44" s="360"/>
      <c r="D44" s="360"/>
      <c r="E44" s="360"/>
      <c r="F44" s="360"/>
      <c r="G44" s="360"/>
      <c r="H44" s="360"/>
      <c r="I44" s="360"/>
      <c r="J44" s="360"/>
      <c r="K44" s="360"/>
      <c r="L44" s="360"/>
      <c r="M44" s="360"/>
      <c r="N44" s="360"/>
      <c r="O44" s="360"/>
      <c r="P44" s="360"/>
      <c r="Q44" s="360"/>
      <c r="R44" s="360"/>
    </row>
    <row r="45" spans="1:18" ht="18.75" customHeight="1" x14ac:dyDescent="0.25">
      <c r="A45" s="360"/>
      <c r="B45" s="360"/>
      <c r="C45" s="360"/>
      <c r="D45" s="360"/>
      <c r="E45" s="535" t="s">
        <v>2688</v>
      </c>
      <c r="F45" s="535"/>
      <c r="G45" s="535"/>
      <c r="H45" s="535"/>
      <c r="I45" s="535"/>
      <c r="J45" s="535"/>
      <c r="K45" s="535"/>
      <c r="L45" s="535"/>
      <c r="M45" s="535"/>
      <c r="N45" s="535"/>
      <c r="O45" s="535"/>
      <c r="P45" s="360"/>
      <c r="Q45" s="360"/>
      <c r="R45" s="360"/>
    </row>
    <row r="46" spans="1:18" x14ac:dyDescent="0.25">
      <c r="A46" s="361"/>
      <c r="B46" s="361"/>
      <c r="C46" s="361"/>
      <c r="D46" s="361"/>
      <c r="E46" s="361"/>
      <c r="F46" s="361"/>
      <c r="G46" s="361"/>
      <c r="H46" s="361"/>
      <c r="I46" s="361"/>
      <c r="J46" s="361"/>
      <c r="K46" s="361"/>
      <c r="L46" s="361"/>
      <c r="M46" s="361"/>
      <c r="N46" s="361"/>
      <c r="O46" s="361"/>
      <c r="P46" s="361"/>
      <c r="Q46" s="361"/>
      <c r="R46" s="361"/>
    </row>
    <row r="141" spans="10:10" x14ac:dyDescent="0.25">
      <c r="J141" s="490"/>
    </row>
  </sheetData>
  <mergeCells count="5">
    <mergeCell ref="E41:O41"/>
    <mergeCell ref="D42:P42"/>
    <mergeCell ref="E43:O43"/>
    <mergeCell ref="E45:O45"/>
    <mergeCell ref="L8:M8"/>
  </mergeCells>
  <pageMargins left="0.23622047244094499" right="0.23622047244094499" top="0.59055118110236204" bottom="0.59055118110236204" header="0.31496062992126" footer="0.31496062992126"/>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38"/>
  <sheetViews>
    <sheetView tabSelected="1" view="pageBreakPreview" zoomScaleNormal="100" zoomScaleSheetLayoutView="100" workbookViewId="0">
      <selection activeCell="B25" sqref="B25"/>
    </sheetView>
  </sheetViews>
  <sheetFormatPr defaultColWidth="9.140625" defaultRowHeight="15.75" x14ac:dyDescent="0.25"/>
  <cols>
    <col min="1" max="1" width="32.42578125" style="307" customWidth="1"/>
    <col min="2" max="2" width="37.7109375" style="307" customWidth="1"/>
    <col min="3" max="3" width="16.140625" style="307" customWidth="1"/>
    <col min="4" max="4" width="38.42578125" style="307" customWidth="1"/>
    <col min="5" max="5" width="9" style="307" customWidth="1"/>
    <col min="6" max="6" width="11.85546875" style="307" customWidth="1"/>
    <col min="7" max="7" width="4.85546875" style="307" customWidth="1"/>
    <col min="8" max="14" width="9.140625" style="307"/>
    <col min="15" max="15" width="10.140625" style="307" customWidth="1"/>
    <col min="16" max="16" width="9.140625" style="307"/>
    <col min="17" max="17" width="13.42578125" style="307" customWidth="1"/>
    <col min="18" max="16384" width="9.140625" style="307"/>
  </cols>
  <sheetData>
    <row r="2" spans="1:15" ht="16.5" customHeight="1" x14ac:dyDescent="0.3">
      <c r="C2" s="409" t="s">
        <v>2689</v>
      </c>
    </row>
    <row r="3" spans="1:15" ht="150" customHeight="1" x14ac:dyDescent="0.25">
      <c r="A3" s="539" t="s">
        <v>2815</v>
      </c>
      <c r="B3" s="539"/>
      <c r="C3" s="539"/>
      <c r="D3" s="539"/>
      <c r="E3" s="539"/>
      <c r="F3" s="539"/>
      <c r="G3" s="539"/>
      <c r="H3" s="362"/>
      <c r="I3" s="362"/>
      <c r="J3" s="362"/>
      <c r="K3" s="362"/>
      <c r="L3" s="362"/>
      <c r="M3" s="362"/>
      <c r="N3" s="362"/>
      <c r="O3" s="362"/>
    </row>
    <row r="4" spans="1:15" ht="59.25" customHeight="1" x14ac:dyDescent="0.25">
      <c r="A4" s="537" t="s">
        <v>2296</v>
      </c>
      <c r="B4" s="538"/>
      <c r="C4" s="538"/>
      <c r="D4" s="538"/>
      <c r="E4" s="538"/>
      <c r="F4" s="538"/>
      <c r="G4" s="538"/>
      <c r="H4" s="367"/>
      <c r="I4" s="367"/>
      <c r="J4" s="367"/>
      <c r="K4" s="367"/>
      <c r="L4" s="367"/>
      <c r="M4" s="367"/>
      <c r="N4" s="367"/>
      <c r="O4" s="367"/>
    </row>
    <row r="5" spans="1:15" s="366" customFormat="1" ht="24.6" customHeight="1" x14ac:dyDescent="0.25">
      <c r="A5" s="371" t="s">
        <v>2307</v>
      </c>
      <c r="B5" s="371" t="s">
        <v>2309</v>
      </c>
      <c r="C5" s="372" t="s">
        <v>1504</v>
      </c>
      <c r="D5" s="372" t="s">
        <v>1505</v>
      </c>
      <c r="E5" s="365"/>
      <c r="F5" s="365"/>
      <c r="G5" s="365"/>
      <c r="H5" s="365"/>
    </row>
    <row r="6" spans="1:15" x14ac:dyDescent="0.25">
      <c r="A6" s="363" t="s">
        <v>1506</v>
      </c>
      <c r="B6" s="363" t="s">
        <v>2741</v>
      </c>
      <c r="C6" s="364" t="s">
        <v>2364</v>
      </c>
      <c r="D6" s="364" t="s">
        <v>2365</v>
      </c>
    </row>
    <row r="7" spans="1:15" s="366" customFormat="1" ht="31.5" x14ac:dyDescent="0.25">
      <c r="A7" s="371" t="s">
        <v>2308</v>
      </c>
      <c r="B7" s="371"/>
      <c r="C7" s="372" t="s">
        <v>1504</v>
      </c>
      <c r="D7" s="372" t="s">
        <v>1505</v>
      </c>
      <c r="E7" s="365"/>
      <c r="F7" s="365"/>
      <c r="G7" s="365"/>
      <c r="H7" s="365"/>
    </row>
    <row r="8" spans="1:15" s="370" customFormat="1" x14ac:dyDescent="0.25">
      <c r="A8" s="368" t="s">
        <v>2740</v>
      </c>
      <c r="B8" s="368" t="s">
        <v>2814</v>
      </c>
      <c r="C8" s="369" t="s">
        <v>2742</v>
      </c>
      <c r="D8" s="369" t="s">
        <v>2743</v>
      </c>
    </row>
    <row r="9" spans="1:15" s="370" customFormat="1" x14ac:dyDescent="0.25">
      <c r="A9" s="368" t="s">
        <v>2801</v>
      </c>
      <c r="B9" s="368" t="s">
        <v>2813</v>
      </c>
      <c r="C9" s="369" t="s">
        <v>2802</v>
      </c>
      <c r="D9" s="369" t="s">
        <v>2803</v>
      </c>
    </row>
    <row r="10" spans="1:15" s="370" customFormat="1" x14ac:dyDescent="0.25">
      <c r="A10" s="368" t="s">
        <v>2919</v>
      </c>
      <c r="B10" s="368" t="s">
        <v>2922</v>
      </c>
      <c r="C10" s="369" t="s">
        <v>2917</v>
      </c>
      <c r="D10" s="369" t="s">
        <v>2918</v>
      </c>
    </row>
    <row r="11" spans="1:15" s="370" customFormat="1" x14ac:dyDescent="0.25">
      <c r="A11" s="368" t="s">
        <v>2923</v>
      </c>
      <c r="B11" s="368" t="s">
        <v>2929</v>
      </c>
      <c r="C11" s="369" t="s">
        <v>2924</v>
      </c>
      <c r="D11" s="369" t="s">
        <v>2925</v>
      </c>
    </row>
    <row r="12" spans="1:15" x14ac:dyDescent="0.25">
      <c r="A12" s="368" t="s">
        <v>2946</v>
      </c>
      <c r="B12" s="368" t="s">
        <v>2952</v>
      </c>
      <c r="C12" s="369" t="s">
        <v>2948</v>
      </c>
      <c r="D12" s="369" t="s">
        <v>2949</v>
      </c>
    </row>
    <row r="13" spans="1:15" x14ac:dyDescent="0.25">
      <c r="A13" s="368" t="s">
        <v>2972</v>
      </c>
      <c r="B13" s="368" t="s">
        <v>2975</v>
      </c>
      <c r="C13" s="369" t="s">
        <v>2973</v>
      </c>
      <c r="D13" s="369" t="s">
        <v>2974</v>
      </c>
      <c r="F13" s="307" t="s">
        <v>3188</v>
      </c>
    </row>
    <row r="14" spans="1:15" x14ac:dyDescent="0.25">
      <c r="A14" s="368" t="s">
        <v>2979</v>
      </c>
      <c r="B14" s="368" t="s">
        <v>2994</v>
      </c>
      <c r="C14" s="369" t="s">
        <v>2980</v>
      </c>
      <c r="D14" s="369" t="s">
        <v>2981</v>
      </c>
    </row>
    <row r="15" spans="1:15" x14ac:dyDescent="0.25">
      <c r="A15" s="368" t="s">
        <v>3015</v>
      </c>
      <c r="B15" s="471" t="s">
        <v>3027</v>
      </c>
      <c r="C15" s="369" t="s">
        <v>3016</v>
      </c>
      <c r="D15" s="369" t="s">
        <v>3017</v>
      </c>
    </row>
    <row r="16" spans="1:15" x14ac:dyDescent="0.25">
      <c r="A16" s="368" t="s">
        <v>3071</v>
      </c>
      <c r="B16" s="476" t="s">
        <v>3079</v>
      </c>
      <c r="C16" s="369" t="s">
        <v>3072</v>
      </c>
      <c r="D16" s="369" t="s">
        <v>3073</v>
      </c>
    </row>
    <row r="17" spans="1:4" x14ac:dyDescent="0.25">
      <c r="A17" s="368" t="s">
        <v>3081</v>
      </c>
      <c r="B17" s="478" t="s">
        <v>3109</v>
      </c>
      <c r="C17" s="369" t="s">
        <v>3080</v>
      </c>
      <c r="D17" s="369" t="s">
        <v>3078</v>
      </c>
    </row>
    <row r="18" spans="1:4" x14ac:dyDescent="0.25">
      <c r="A18" s="368" t="s">
        <v>3110</v>
      </c>
      <c r="B18" s="478" t="s">
        <v>3197</v>
      </c>
      <c r="C18" s="369" t="s">
        <v>3111</v>
      </c>
      <c r="D18" s="369" t="s">
        <v>3112</v>
      </c>
    </row>
    <row r="19" spans="1:4" x14ac:dyDescent="0.25">
      <c r="A19" s="368" t="s">
        <v>3182</v>
      </c>
      <c r="B19" s="368" t="s">
        <v>3183</v>
      </c>
      <c r="C19" s="368" t="s">
        <v>3184</v>
      </c>
      <c r="D19" s="368" t="s">
        <v>3185</v>
      </c>
    </row>
    <row r="20" spans="1:4" x14ac:dyDescent="0.25">
      <c r="A20" s="368" t="s">
        <v>3189</v>
      </c>
      <c r="B20" s="476" t="s">
        <v>3198</v>
      </c>
      <c r="C20" s="368" t="s">
        <v>3190</v>
      </c>
      <c r="D20" s="368" t="s">
        <v>3191</v>
      </c>
    </row>
    <row r="21" spans="1:4" x14ac:dyDescent="0.25">
      <c r="A21" s="368" t="s">
        <v>3207</v>
      </c>
      <c r="B21" s="476" t="s">
        <v>3243</v>
      </c>
      <c r="C21" s="368" t="s">
        <v>3205</v>
      </c>
      <c r="D21" s="368" t="s">
        <v>3206</v>
      </c>
    </row>
    <row r="22" spans="1:4" x14ac:dyDescent="0.25">
      <c r="A22" s="368" t="s">
        <v>3254</v>
      </c>
      <c r="B22" s="476" t="s">
        <v>3271</v>
      </c>
      <c r="C22" s="368" t="s">
        <v>3253</v>
      </c>
      <c r="D22" s="368" t="s">
        <v>3252</v>
      </c>
    </row>
    <row r="23" spans="1:4" x14ac:dyDescent="0.25">
      <c r="A23" s="368" t="s">
        <v>3268</v>
      </c>
      <c r="B23" s="476" t="s">
        <v>3284</v>
      </c>
      <c r="C23" s="368" t="s">
        <v>3269</v>
      </c>
      <c r="D23" s="368" t="s">
        <v>3270</v>
      </c>
    </row>
    <row r="24" spans="1:4" x14ac:dyDescent="0.25">
      <c r="A24" s="368" t="s">
        <v>3282</v>
      </c>
      <c r="B24" s="476" t="s">
        <v>3313</v>
      </c>
      <c r="C24" s="368" t="s">
        <v>3295</v>
      </c>
      <c r="D24" s="368" t="s">
        <v>3283</v>
      </c>
    </row>
    <row r="25" spans="1:4" x14ac:dyDescent="0.25">
      <c r="A25" s="501" t="s">
        <v>3339</v>
      </c>
      <c r="B25" s="501" t="s">
        <v>3374</v>
      </c>
      <c r="C25" s="501" t="s">
        <v>3338</v>
      </c>
      <c r="D25" s="501" t="s">
        <v>3337</v>
      </c>
    </row>
    <row r="26" spans="1:4" x14ac:dyDescent="0.25">
      <c r="A26" s="370"/>
      <c r="B26" s="482"/>
      <c r="C26" s="370"/>
      <c r="D26" s="370"/>
    </row>
    <row r="27" spans="1:4" x14ac:dyDescent="0.25">
      <c r="A27" s="370"/>
      <c r="B27" s="482"/>
      <c r="C27" s="370"/>
      <c r="D27" s="370"/>
    </row>
    <row r="28" spans="1:4" x14ac:dyDescent="0.25">
      <c r="A28" s="370"/>
      <c r="B28" s="370"/>
      <c r="C28" s="370"/>
      <c r="D28" s="370"/>
    </row>
    <row r="31" spans="1:4" x14ac:dyDescent="0.25">
      <c r="B31" s="477"/>
    </row>
    <row r="137" spans="1:10" ht="78.75" x14ac:dyDescent="0.25">
      <c r="J137" s="489" t="s">
        <v>3308</v>
      </c>
    </row>
    <row r="138" spans="1:10" x14ac:dyDescent="0.25">
      <c r="A138" s="307" t="s">
        <v>3208</v>
      </c>
    </row>
  </sheetData>
  <mergeCells count="2">
    <mergeCell ref="A4:G4"/>
    <mergeCell ref="A3:G3"/>
  </mergeCells>
  <pageMargins left="0.7" right="0.7" top="0.75" bottom="0.75" header="0.3" footer="0.3"/>
  <pageSetup paperSize="9" scale="84" orientation="landscape"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37"/>
  <sheetViews>
    <sheetView view="pageBreakPreview" topLeftCell="B52" zoomScale="70" zoomScaleNormal="70" zoomScaleSheetLayoutView="70" zoomScalePageLayoutView="70" workbookViewId="0">
      <selection activeCell="F54" sqref="F54"/>
    </sheetView>
  </sheetViews>
  <sheetFormatPr defaultColWidth="9.140625" defaultRowHeight="18.75" outlineLevelCol="1" x14ac:dyDescent="0.3"/>
  <cols>
    <col min="1" max="1" width="23" style="436" hidden="1" customWidth="1" outlineLevel="1"/>
    <col min="2" max="2" width="11.28515625" style="437" customWidth="1" collapsed="1"/>
    <col min="3" max="3" width="9.5703125" style="377" customWidth="1"/>
    <col min="4" max="4" width="41.5703125" style="351" customWidth="1"/>
    <col min="5" max="5" width="13.85546875" style="438" customWidth="1"/>
    <col min="6" max="6" width="13.42578125" style="438" customWidth="1"/>
    <col min="7" max="7" width="17.140625" style="438" customWidth="1"/>
    <col min="8" max="8" width="12.140625" style="438" customWidth="1"/>
    <col min="9" max="9" width="68.7109375" style="352" bestFit="1" customWidth="1"/>
    <col min="10" max="10" width="13.140625" style="377" customWidth="1"/>
    <col min="11" max="11" width="21.28515625" style="377" customWidth="1"/>
    <col min="12" max="12" width="21.42578125" style="377" customWidth="1"/>
    <col min="13" max="16384" width="9.140625" style="163"/>
  </cols>
  <sheetData>
    <row r="1" spans="1:12" ht="63" x14ac:dyDescent="0.3">
      <c r="A1" s="439" t="s">
        <v>0</v>
      </c>
      <c r="B1" s="376" t="s">
        <v>2295</v>
      </c>
      <c r="C1" s="411" t="s">
        <v>2768</v>
      </c>
      <c r="D1" s="376" t="s">
        <v>1507</v>
      </c>
      <c r="E1" s="376" t="s">
        <v>1508</v>
      </c>
      <c r="F1" s="376" t="s">
        <v>4</v>
      </c>
      <c r="G1" s="376" t="s">
        <v>5</v>
      </c>
      <c r="H1" s="376" t="s">
        <v>6</v>
      </c>
      <c r="I1" s="376" t="s">
        <v>1509</v>
      </c>
      <c r="J1" s="376" t="s">
        <v>7</v>
      </c>
      <c r="K1" s="376" t="s">
        <v>2306</v>
      </c>
      <c r="L1" s="385" t="s">
        <v>10</v>
      </c>
    </row>
    <row r="2" spans="1:12" x14ac:dyDescent="0.3">
      <c r="A2" s="440"/>
      <c r="B2" s="533" t="s">
        <v>2297</v>
      </c>
      <c r="C2" s="533"/>
      <c r="D2" s="533"/>
      <c r="E2" s="533"/>
      <c r="F2" s="533"/>
      <c r="G2" s="533"/>
      <c r="H2" s="533"/>
      <c r="I2" s="533"/>
      <c r="J2" s="533"/>
      <c r="K2" s="533"/>
      <c r="L2" s="533"/>
    </row>
    <row r="3" spans="1:12" s="443" customFormat="1" x14ac:dyDescent="0.3">
      <c r="A3" s="441"/>
      <c r="B3" s="442" t="s">
        <v>1510</v>
      </c>
      <c r="C3" s="442"/>
      <c r="D3" s="442"/>
      <c r="E3" s="442"/>
      <c r="F3" s="442"/>
      <c r="G3" s="442"/>
      <c r="H3" s="442"/>
      <c r="I3" s="442"/>
      <c r="J3" s="442"/>
      <c r="K3" s="442"/>
      <c r="L3" s="442"/>
    </row>
    <row r="4" spans="1:12" s="332" customFormat="1" ht="120.75" customHeight="1" x14ac:dyDescent="0.25">
      <c r="A4" s="444" t="s">
        <v>799</v>
      </c>
      <c r="B4" s="434" t="s">
        <v>1511</v>
      </c>
      <c r="C4" s="319" t="s">
        <v>2310</v>
      </c>
      <c r="D4" s="333" t="s">
        <v>807</v>
      </c>
      <c r="E4" s="373">
        <v>10304902</v>
      </c>
      <c r="F4" s="373">
        <f>E4-G4-H4</f>
        <v>5594559.4500000002</v>
      </c>
      <c r="G4" s="373">
        <v>4511314</v>
      </c>
      <c r="H4" s="373">
        <v>199028.55</v>
      </c>
      <c r="I4" s="333" t="s">
        <v>2855</v>
      </c>
      <c r="J4" s="319" t="s">
        <v>819</v>
      </c>
      <c r="K4" s="319" t="s">
        <v>44</v>
      </c>
      <c r="L4" s="319" t="s">
        <v>2372</v>
      </c>
    </row>
    <row r="5" spans="1:12" s="332" customFormat="1" ht="47.25" x14ac:dyDescent="0.25">
      <c r="A5" s="444" t="s">
        <v>799</v>
      </c>
      <c r="B5" s="434" t="s">
        <v>1512</v>
      </c>
      <c r="C5" s="319" t="s">
        <v>2310</v>
      </c>
      <c r="D5" s="333" t="s">
        <v>2807</v>
      </c>
      <c r="E5" s="373">
        <f>2726590.59-E6</f>
        <v>1726963.88</v>
      </c>
      <c r="F5" s="373">
        <v>1261326.93</v>
      </c>
      <c r="G5" s="373">
        <v>454200</v>
      </c>
      <c r="H5" s="373">
        <v>20038</v>
      </c>
      <c r="I5" s="333" t="s">
        <v>2808</v>
      </c>
      <c r="J5" s="319" t="s">
        <v>325</v>
      </c>
      <c r="K5" s="319" t="s">
        <v>44</v>
      </c>
      <c r="L5" s="319" t="s">
        <v>2458</v>
      </c>
    </row>
    <row r="6" spans="1:12" s="332" customFormat="1" ht="96" customHeight="1" x14ac:dyDescent="0.25">
      <c r="A6" s="444"/>
      <c r="B6" s="434" t="s">
        <v>1513</v>
      </c>
      <c r="C6" s="319" t="s">
        <v>2310</v>
      </c>
      <c r="D6" s="333" t="s">
        <v>2311</v>
      </c>
      <c r="E6" s="373">
        <v>999626.71</v>
      </c>
      <c r="F6" s="373"/>
      <c r="G6" s="373"/>
      <c r="H6" s="373">
        <v>999626.71</v>
      </c>
      <c r="I6" s="333" t="s">
        <v>2809</v>
      </c>
      <c r="J6" s="319">
        <v>2022</v>
      </c>
      <c r="K6" s="319" t="s">
        <v>44</v>
      </c>
      <c r="L6" s="319" t="s">
        <v>2312</v>
      </c>
    </row>
    <row r="7" spans="1:12" s="332" customFormat="1" ht="63" x14ac:dyDescent="0.25">
      <c r="A7" s="444" t="s">
        <v>799</v>
      </c>
      <c r="B7" s="434" t="s">
        <v>1514</v>
      </c>
      <c r="C7" s="319" t="s">
        <v>2310</v>
      </c>
      <c r="D7" s="333" t="s">
        <v>2330</v>
      </c>
      <c r="E7" s="373">
        <v>1058078.45</v>
      </c>
      <c r="F7" s="373">
        <f>E7-H7</f>
        <v>658078.44999999995</v>
      </c>
      <c r="G7" s="373" t="s">
        <v>802</v>
      </c>
      <c r="H7" s="373">
        <v>400000</v>
      </c>
      <c r="I7" s="333" t="s">
        <v>2347</v>
      </c>
      <c r="J7" s="319" t="s">
        <v>552</v>
      </c>
      <c r="K7" s="319" t="s">
        <v>44</v>
      </c>
      <c r="L7" s="319" t="s">
        <v>2331</v>
      </c>
    </row>
    <row r="8" spans="1:12" s="332" customFormat="1" ht="204.75" x14ac:dyDescent="0.25">
      <c r="A8" s="444" t="s">
        <v>799</v>
      </c>
      <c r="B8" s="434" t="s">
        <v>1515</v>
      </c>
      <c r="C8" s="319" t="s">
        <v>2310</v>
      </c>
      <c r="D8" s="333" t="s">
        <v>1523</v>
      </c>
      <c r="E8" s="373">
        <v>900000</v>
      </c>
      <c r="F8" s="373">
        <v>135750</v>
      </c>
      <c r="G8" s="373" t="s">
        <v>802</v>
      </c>
      <c r="H8" s="373">
        <v>765000</v>
      </c>
      <c r="I8" s="334" t="s">
        <v>2810</v>
      </c>
      <c r="J8" s="319" t="s">
        <v>1524</v>
      </c>
      <c r="K8" s="319" t="s">
        <v>44</v>
      </c>
      <c r="L8" s="319" t="s">
        <v>2699</v>
      </c>
    </row>
    <row r="9" spans="1:12" s="332" customFormat="1" ht="298.5" customHeight="1" x14ac:dyDescent="0.25">
      <c r="A9" s="444" t="s">
        <v>799</v>
      </c>
      <c r="B9" s="434" t="s">
        <v>1516</v>
      </c>
      <c r="C9" s="319" t="s">
        <v>2310</v>
      </c>
      <c r="D9" s="333" t="s">
        <v>2314</v>
      </c>
      <c r="E9" s="373">
        <v>3000000</v>
      </c>
      <c r="F9" s="373">
        <f>E9</f>
        <v>3000000</v>
      </c>
      <c r="G9" s="373" t="s">
        <v>802</v>
      </c>
      <c r="H9" s="373" t="s">
        <v>802</v>
      </c>
      <c r="I9" s="333" t="s">
        <v>2856</v>
      </c>
      <c r="J9" s="319" t="s">
        <v>469</v>
      </c>
      <c r="K9" s="319" t="s">
        <v>2315</v>
      </c>
      <c r="L9" s="319" t="s">
        <v>802</v>
      </c>
    </row>
    <row r="10" spans="1:12" s="332" customFormat="1" ht="117.6" customHeight="1" x14ac:dyDescent="0.25">
      <c r="A10" s="444"/>
      <c r="B10" s="434" t="s">
        <v>3288</v>
      </c>
      <c r="C10" s="319" t="s">
        <v>2310</v>
      </c>
      <c r="D10" s="333" t="s">
        <v>3289</v>
      </c>
      <c r="E10" s="495">
        <v>479751</v>
      </c>
      <c r="F10" s="495">
        <v>47975.1</v>
      </c>
      <c r="G10" s="373"/>
      <c r="H10" s="495" t="s">
        <v>3291</v>
      </c>
      <c r="I10" s="333" t="s">
        <v>3296</v>
      </c>
      <c r="J10" s="319">
        <v>2025</v>
      </c>
      <c r="K10" s="319" t="s">
        <v>3290</v>
      </c>
      <c r="L10" s="319" t="s">
        <v>3180</v>
      </c>
    </row>
    <row r="11" spans="1:12" s="332" customFormat="1" ht="224.25" customHeight="1" x14ac:dyDescent="0.25">
      <c r="A11" s="444" t="s">
        <v>799</v>
      </c>
      <c r="B11" s="434" t="s">
        <v>1517</v>
      </c>
      <c r="C11" s="319" t="s">
        <v>2310</v>
      </c>
      <c r="D11" s="333" t="s">
        <v>2348</v>
      </c>
      <c r="E11" s="373">
        <v>109500</v>
      </c>
      <c r="F11" s="373">
        <f>E11</f>
        <v>109500</v>
      </c>
      <c r="G11" s="373" t="s">
        <v>802</v>
      </c>
      <c r="H11" s="373" t="s">
        <v>802</v>
      </c>
      <c r="I11" s="333" t="s">
        <v>2996</v>
      </c>
      <c r="J11" s="319" t="s">
        <v>349</v>
      </c>
      <c r="K11" s="319" t="s">
        <v>2315</v>
      </c>
      <c r="L11" s="319" t="s">
        <v>802</v>
      </c>
    </row>
    <row r="12" spans="1:12" s="332" customFormat="1" ht="327.75" customHeight="1" x14ac:dyDescent="0.25">
      <c r="A12" s="444" t="s">
        <v>799</v>
      </c>
      <c r="B12" s="434" t="s">
        <v>1518</v>
      </c>
      <c r="C12" s="319" t="s">
        <v>2310</v>
      </c>
      <c r="D12" s="333" t="s">
        <v>2323</v>
      </c>
      <c r="E12" s="373">
        <v>2410787</v>
      </c>
      <c r="F12" s="373">
        <f>E12</f>
        <v>2410787</v>
      </c>
      <c r="G12" s="373"/>
      <c r="H12" s="373" t="s">
        <v>802</v>
      </c>
      <c r="I12" s="333" t="s">
        <v>2995</v>
      </c>
      <c r="J12" s="319" t="s">
        <v>349</v>
      </c>
      <c r="K12" s="319" t="s">
        <v>2321</v>
      </c>
      <c r="L12" s="319"/>
    </row>
    <row r="13" spans="1:12" s="332" customFormat="1" ht="189" x14ac:dyDescent="0.25">
      <c r="A13" s="444" t="s">
        <v>799</v>
      </c>
      <c r="B13" s="434" t="s">
        <v>1519</v>
      </c>
      <c r="C13" s="319" t="s">
        <v>2310</v>
      </c>
      <c r="D13" s="333" t="s">
        <v>2322</v>
      </c>
      <c r="E13" s="373">
        <v>520000</v>
      </c>
      <c r="F13" s="373">
        <f>E13</f>
        <v>520000</v>
      </c>
      <c r="G13" s="373"/>
      <c r="H13" s="373" t="s">
        <v>802</v>
      </c>
      <c r="I13" s="333" t="s">
        <v>2857</v>
      </c>
      <c r="J13" s="319" t="s">
        <v>568</v>
      </c>
      <c r="K13" s="319" t="s">
        <v>2320</v>
      </c>
      <c r="L13" s="319" t="s">
        <v>802</v>
      </c>
    </row>
    <row r="14" spans="1:12" s="332" customFormat="1" ht="147.75" customHeight="1" x14ac:dyDescent="0.25">
      <c r="A14" s="444" t="s">
        <v>799</v>
      </c>
      <c r="B14" s="434" t="s">
        <v>1521</v>
      </c>
      <c r="C14" s="319" t="s">
        <v>2310</v>
      </c>
      <c r="D14" s="333" t="s">
        <v>2336</v>
      </c>
      <c r="E14" s="373">
        <v>168500</v>
      </c>
      <c r="F14" s="373">
        <v>168500</v>
      </c>
      <c r="G14" s="373" t="s">
        <v>802</v>
      </c>
      <c r="H14" s="373" t="s">
        <v>802</v>
      </c>
      <c r="I14" s="333" t="s">
        <v>2858</v>
      </c>
      <c r="J14" s="319" t="s">
        <v>349</v>
      </c>
      <c r="K14" s="319" t="s">
        <v>2337</v>
      </c>
      <c r="L14" s="319" t="s">
        <v>802</v>
      </c>
    </row>
    <row r="15" spans="1:12" s="332" customFormat="1" ht="102.75" customHeight="1" x14ac:dyDescent="0.25">
      <c r="A15" s="444"/>
      <c r="B15" s="434" t="s">
        <v>1522</v>
      </c>
      <c r="C15" s="319" t="s">
        <v>2310</v>
      </c>
      <c r="D15" s="333" t="s">
        <v>2761</v>
      </c>
      <c r="E15" s="373">
        <v>52000</v>
      </c>
      <c r="F15" s="373">
        <v>52000</v>
      </c>
      <c r="G15" s="373"/>
      <c r="H15" s="373"/>
      <c r="I15" s="333" t="s">
        <v>2859</v>
      </c>
      <c r="J15" s="319" t="s">
        <v>349</v>
      </c>
      <c r="K15" s="319" t="s">
        <v>2337</v>
      </c>
      <c r="L15" s="319"/>
    </row>
    <row r="16" spans="1:12" s="332" customFormat="1" ht="186" customHeight="1" x14ac:dyDescent="0.25">
      <c r="A16" s="444" t="s">
        <v>799</v>
      </c>
      <c r="B16" s="434" t="s">
        <v>1525</v>
      </c>
      <c r="C16" s="319" t="s">
        <v>2310</v>
      </c>
      <c r="D16" s="333" t="s">
        <v>3028</v>
      </c>
      <c r="E16" s="373">
        <v>300000</v>
      </c>
      <c r="F16" s="373">
        <v>300000</v>
      </c>
      <c r="G16" s="373" t="s">
        <v>802</v>
      </c>
      <c r="H16" s="373" t="s">
        <v>802</v>
      </c>
      <c r="I16" s="333" t="s">
        <v>2860</v>
      </c>
      <c r="J16" s="319" t="s">
        <v>543</v>
      </c>
      <c r="K16" s="319" t="s">
        <v>844</v>
      </c>
      <c r="L16" s="319"/>
    </row>
    <row r="17" spans="1:12" s="332" customFormat="1" ht="318.75" customHeight="1" x14ac:dyDescent="0.25">
      <c r="A17" s="444" t="s">
        <v>799</v>
      </c>
      <c r="B17" s="434" t="s">
        <v>1526</v>
      </c>
      <c r="C17" s="319" t="s">
        <v>2310</v>
      </c>
      <c r="D17" s="333" t="s">
        <v>2316</v>
      </c>
      <c r="E17" s="373">
        <v>600000</v>
      </c>
      <c r="F17" s="373">
        <f>E17</f>
        <v>600000</v>
      </c>
      <c r="G17" s="373"/>
      <c r="H17" s="373"/>
      <c r="I17" s="333" t="s">
        <v>2861</v>
      </c>
      <c r="J17" s="319" t="s">
        <v>543</v>
      </c>
      <c r="K17" s="319" t="s">
        <v>844</v>
      </c>
      <c r="L17" s="319" t="s">
        <v>802</v>
      </c>
    </row>
    <row r="18" spans="1:12" s="332" customFormat="1" ht="189" customHeight="1" x14ac:dyDescent="0.25">
      <c r="A18" s="444" t="s">
        <v>799</v>
      </c>
      <c r="B18" s="434" t="s">
        <v>1527</v>
      </c>
      <c r="C18" s="319" t="s">
        <v>2310</v>
      </c>
      <c r="D18" s="333" t="s">
        <v>850</v>
      </c>
      <c r="E18" s="373">
        <v>80000</v>
      </c>
      <c r="F18" s="373">
        <v>80000</v>
      </c>
      <c r="G18" s="373" t="s">
        <v>802</v>
      </c>
      <c r="H18" s="373" t="s">
        <v>802</v>
      </c>
      <c r="I18" s="333" t="s">
        <v>2862</v>
      </c>
      <c r="J18" s="319" t="s">
        <v>543</v>
      </c>
      <c r="K18" s="319" t="s">
        <v>852</v>
      </c>
      <c r="L18" s="319" t="s">
        <v>802</v>
      </c>
    </row>
    <row r="19" spans="1:12" s="332" customFormat="1" ht="249.75" customHeight="1" x14ac:dyDescent="0.25">
      <c r="A19" s="444" t="s">
        <v>799</v>
      </c>
      <c r="B19" s="434" t="s">
        <v>1528</v>
      </c>
      <c r="C19" s="319" t="s">
        <v>2310</v>
      </c>
      <c r="D19" s="335" t="s">
        <v>1530</v>
      </c>
      <c r="E19" s="373">
        <v>307100</v>
      </c>
      <c r="F19" s="373">
        <v>307100</v>
      </c>
      <c r="G19" s="373" t="s">
        <v>802</v>
      </c>
      <c r="H19" s="373" t="s">
        <v>802</v>
      </c>
      <c r="I19" s="334" t="s">
        <v>2943</v>
      </c>
      <c r="J19" s="319" t="s">
        <v>595</v>
      </c>
      <c r="K19" s="319" t="s">
        <v>855</v>
      </c>
      <c r="L19" s="319" t="s">
        <v>802</v>
      </c>
    </row>
    <row r="20" spans="1:12" s="332" customFormat="1" ht="112.5" customHeight="1" x14ac:dyDescent="0.25">
      <c r="A20" s="444"/>
      <c r="B20" s="434" t="s">
        <v>2942</v>
      </c>
      <c r="C20" s="319" t="s">
        <v>2310</v>
      </c>
      <c r="D20" s="335" t="s">
        <v>1530</v>
      </c>
      <c r="E20" s="460">
        <v>110336.01</v>
      </c>
      <c r="F20" s="460">
        <v>16550.400000000001</v>
      </c>
      <c r="G20" s="459"/>
      <c r="H20" s="460">
        <v>93785.61</v>
      </c>
      <c r="I20" s="334" t="s">
        <v>2944</v>
      </c>
      <c r="J20" s="319" t="s">
        <v>607</v>
      </c>
      <c r="K20" s="319" t="s">
        <v>44</v>
      </c>
      <c r="L20" s="319" t="s">
        <v>2940</v>
      </c>
    </row>
    <row r="21" spans="1:12" s="332" customFormat="1" ht="123.75" customHeight="1" x14ac:dyDescent="0.25">
      <c r="A21" s="444" t="s">
        <v>799</v>
      </c>
      <c r="B21" s="434" t="s">
        <v>1529</v>
      </c>
      <c r="C21" s="319" t="s">
        <v>2310</v>
      </c>
      <c r="D21" s="333" t="s">
        <v>1532</v>
      </c>
      <c r="E21" s="373">
        <v>160000</v>
      </c>
      <c r="F21" s="373">
        <v>160000</v>
      </c>
      <c r="G21" s="373" t="s">
        <v>802</v>
      </c>
      <c r="H21" s="373" t="s">
        <v>802</v>
      </c>
      <c r="I21" s="333" t="s">
        <v>2863</v>
      </c>
      <c r="J21" s="319" t="s">
        <v>543</v>
      </c>
      <c r="K21" s="319" t="s">
        <v>860</v>
      </c>
      <c r="L21" s="319" t="s">
        <v>802</v>
      </c>
    </row>
    <row r="22" spans="1:12" s="332" customFormat="1" ht="183.75" customHeight="1" x14ac:dyDescent="0.25">
      <c r="A22" s="444" t="s">
        <v>799</v>
      </c>
      <c r="B22" s="434" t="s">
        <v>1531</v>
      </c>
      <c r="C22" s="319" t="s">
        <v>2310</v>
      </c>
      <c r="D22" s="333" t="s">
        <v>861</v>
      </c>
      <c r="E22" s="373">
        <v>107000</v>
      </c>
      <c r="F22" s="373">
        <v>107000</v>
      </c>
      <c r="G22" s="373" t="s">
        <v>802</v>
      </c>
      <c r="H22" s="373" t="s">
        <v>802</v>
      </c>
      <c r="I22" s="333" t="s">
        <v>2864</v>
      </c>
      <c r="J22" s="319" t="s">
        <v>543</v>
      </c>
      <c r="K22" s="319" t="s">
        <v>863</v>
      </c>
      <c r="L22" s="319" t="s">
        <v>802</v>
      </c>
    </row>
    <row r="23" spans="1:12" s="332" customFormat="1" ht="134.25" customHeight="1" x14ac:dyDescent="0.25">
      <c r="A23" s="444" t="s">
        <v>799</v>
      </c>
      <c r="B23" s="434" t="s">
        <v>1533</v>
      </c>
      <c r="C23" s="319" t="s">
        <v>2310</v>
      </c>
      <c r="D23" s="333" t="s">
        <v>2317</v>
      </c>
      <c r="E23" s="373">
        <v>420000</v>
      </c>
      <c r="F23" s="373">
        <f>(E23-G23)</f>
        <v>368670</v>
      </c>
      <c r="G23" s="373">
        <v>51330</v>
      </c>
      <c r="H23" s="373" t="s">
        <v>802</v>
      </c>
      <c r="I23" s="333" t="s">
        <v>2865</v>
      </c>
      <c r="J23" s="319" t="s">
        <v>349</v>
      </c>
      <c r="K23" s="319" t="s">
        <v>2997</v>
      </c>
      <c r="L23" s="319" t="s">
        <v>2987</v>
      </c>
    </row>
    <row r="24" spans="1:12" s="332" customFormat="1" ht="68.25" customHeight="1" x14ac:dyDescent="0.25">
      <c r="A24" s="444" t="s">
        <v>799</v>
      </c>
      <c r="B24" s="434" t="s">
        <v>1534</v>
      </c>
      <c r="C24" s="319" t="s">
        <v>2310</v>
      </c>
      <c r="D24" s="333" t="s">
        <v>2332</v>
      </c>
      <c r="E24" s="373">
        <v>420000</v>
      </c>
      <c r="F24" s="373">
        <v>420000</v>
      </c>
      <c r="G24" s="373" t="s">
        <v>802</v>
      </c>
      <c r="H24" s="373" t="s">
        <v>802</v>
      </c>
      <c r="I24" s="333" t="s">
        <v>2866</v>
      </c>
      <c r="J24" s="319" t="s">
        <v>349</v>
      </c>
      <c r="K24" s="319" t="s">
        <v>1555</v>
      </c>
      <c r="L24" s="319" t="s">
        <v>802</v>
      </c>
    </row>
    <row r="25" spans="1:12" s="332" customFormat="1" ht="116.25" customHeight="1" x14ac:dyDescent="0.25">
      <c r="A25" s="444" t="s">
        <v>799</v>
      </c>
      <c r="B25" s="434" t="s">
        <v>1535</v>
      </c>
      <c r="C25" s="319" t="s">
        <v>2310</v>
      </c>
      <c r="D25" s="333" t="s">
        <v>1549</v>
      </c>
      <c r="E25" s="373">
        <v>155000</v>
      </c>
      <c r="F25" s="373">
        <f>E25</f>
        <v>155000</v>
      </c>
      <c r="G25" s="373"/>
      <c r="H25" s="373" t="s">
        <v>802</v>
      </c>
      <c r="I25" s="333" t="s">
        <v>2867</v>
      </c>
      <c r="J25" s="319" t="s">
        <v>595</v>
      </c>
      <c r="K25" s="319" t="s">
        <v>1008</v>
      </c>
      <c r="L25" s="319" t="s">
        <v>802</v>
      </c>
    </row>
    <row r="26" spans="1:12" s="332" customFormat="1" ht="128.25" customHeight="1" x14ac:dyDescent="0.25">
      <c r="A26" s="444" t="s">
        <v>799</v>
      </c>
      <c r="B26" s="434" t="s">
        <v>1536</v>
      </c>
      <c r="C26" s="319" t="s">
        <v>2310</v>
      </c>
      <c r="D26" s="333" t="s">
        <v>2789</v>
      </c>
      <c r="E26" s="373">
        <v>148300</v>
      </c>
      <c r="F26" s="373">
        <f t="shared" ref="F26:F27" si="0">E26</f>
        <v>148300</v>
      </c>
      <c r="G26" s="373"/>
      <c r="H26" s="373" t="s">
        <v>802</v>
      </c>
      <c r="I26" s="333" t="s">
        <v>2868</v>
      </c>
      <c r="J26" s="319" t="s">
        <v>595</v>
      </c>
      <c r="K26" s="319" t="s">
        <v>2744</v>
      </c>
      <c r="L26" s="319" t="s">
        <v>802</v>
      </c>
    </row>
    <row r="27" spans="1:12" s="332" customFormat="1" ht="113.25" customHeight="1" x14ac:dyDescent="0.25">
      <c r="A27" s="444" t="s">
        <v>799</v>
      </c>
      <c r="B27" s="434" t="s">
        <v>1537</v>
      </c>
      <c r="C27" s="319" t="s">
        <v>2310</v>
      </c>
      <c r="D27" s="333" t="s">
        <v>864</v>
      </c>
      <c r="E27" s="373">
        <v>120000</v>
      </c>
      <c r="F27" s="373">
        <f t="shared" si="0"/>
        <v>120000</v>
      </c>
      <c r="G27" s="373" t="s">
        <v>802</v>
      </c>
      <c r="H27" s="373" t="s">
        <v>802</v>
      </c>
      <c r="I27" s="333" t="s">
        <v>2869</v>
      </c>
      <c r="J27" s="319" t="s">
        <v>543</v>
      </c>
      <c r="K27" s="319" t="s">
        <v>863</v>
      </c>
      <c r="L27" s="319" t="s">
        <v>802</v>
      </c>
    </row>
    <row r="28" spans="1:12" s="332" customFormat="1" ht="149.25" customHeight="1" x14ac:dyDescent="0.25">
      <c r="A28" s="444" t="s">
        <v>799</v>
      </c>
      <c r="B28" s="434" t="s">
        <v>1538</v>
      </c>
      <c r="C28" s="319" t="s">
        <v>2310</v>
      </c>
      <c r="D28" s="333" t="s">
        <v>2325</v>
      </c>
      <c r="E28" s="373">
        <v>535000</v>
      </c>
      <c r="F28" s="373">
        <f>E28</f>
        <v>535000</v>
      </c>
      <c r="G28" s="373"/>
      <c r="H28" s="373" t="s">
        <v>802</v>
      </c>
      <c r="I28" s="333" t="s">
        <v>2870</v>
      </c>
      <c r="J28" s="319" t="s">
        <v>595</v>
      </c>
      <c r="K28" s="319" t="s">
        <v>1011</v>
      </c>
      <c r="L28" s="319" t="s">
        <v>802</v>
      </c>
    </row>
    <row r="29" spans="1:12" s="332" customFormat="1" ht="408.75" customHeight="1" x14ac:dyDescent="0.25">
      <c r="A29" s="444"/>
      <c r="B29" s="434" t="s">
        <v>1539</v>
      </c>
      <c r="C29" s="319" t="s">
        <v>2310</v>
      </c>
      <c r="D29" s="333" t="s">
        <v>2704</v>
      </c>
      <c r="E29" s="373">
        <v>3000000</v>
      </c>
      <c r="F29" s="373">
        <v>1500000</v>
      </c>
      <c r="G29" s="373">
        <v>1500000</v>
      </c>
      <c r="H29" s="373"/>
      <c r="I29" s="333" t="s">
        <v>2998</v>
      </c>
      <c r="J29" s="319" t="s">
        <v>665</v>
      </c>
      <c r="K29" s="319" t="s">
        <v>2705</v>
      </c>
      <c r="L29" s="319" t="s">
        <v>133</v>
      </c>
    </row>
    <row r="30" spans="1:12" s="332" customFormat="1" ht="192" customHeight="1" x14ac:dyDescent="0.25">
      <c r="A30" s="444" t="s">
        <v>799</v>
      </c>
      <c r="B30" s="434" t="s">
        <v>1540</v>
      </c>
      <c r="C30" s="319" t="s">
        <v>2310</v>
      </c>
      <c r="D30" s="333" t="s">
        <v>2327</v>
      </c>
      <c r="E30" s="373">
        <v>1000000</v>
      </c>
      <c r="F30" s="373">
        <f>E30</f>
        <v>1000000</v>
      </c>
      <c r="G30" s="373"/>
      <c r="H30" s="373" t="s">
        <v>802</v>
      </c>
      <c r="I30" s="333" t="s">
        <v>2871</v>
      </c>
      <c r="J30" s="319" t="s">
        <v>665</v>
      </c>
      <c r="K30" s="319" t="s">
        <v>2329</v>
      </c>
      <c r="L30" s="319" t="s">
        <v>133</v>
      </c>
    </row>
    <row r="31" spans="1:12" s="332" customFormat="1" ht="184.5" customHeight="1" x14ac:dyDescent="0.25">
      <c r="A31" s="444" t="s">
        <v>799</v>
      </c>
      <c r="B31" s="434" t="s">
        <v>1541</v>
      </c>
      <c r="C31" s="319" t="s">
        <v>2310</v>
      </c>
      <c r="D31" s="333" t="s">
        <v>867</v>
      </c>
      <c r="E31" s="373">
        <v>300000</v>
      </c>
      <c r="F31" s="373">
        <v>300000</v>
      </c>
      <c r="G31" s="373" t="s">
        <v>802</v>
      </c>
      <c r="H31" s="373" t="s">
        <v>802</v>
      </c>
      <c r="I31" s="333" t="s">
        <v>2872</v>
      </c>
      <c r="J31" s="319" t="s">
        <v>543</v>
      </c>
      <c r="K31" s="319" t="s">
        <v>869</v>
      </c>
      <c r="L31" s="319" t="s">
        <v>802</v>
      </c>
    </row>
    <row r="32" spans="1:12" s="332" customFormat="1" ht="143.25" customHeight="1" x14ac:dyDescent="0.25">
      <c r="A32" s="444" t="s">
        <v>799</v>
      </c>
      <c r="B32" s="434" t="s">
        <v>1542</v>
      </c>
      <c r="C32" s="319" t="s">
        <v>2310</v>
      </c>
      <c r="D32" s="333" t="s">
        <v>3146</v>
      </c>
      <c r="E32" s="373">
        <v>2400000</v>
      </c>
      <c r="F32" s="373">
        <v>1660240</v>
      </c>
      <c r="G32" s="373">
        <v>739760</v>
      </c>
      <c r="H32" s="373" t="s">
        <v>802</v>
      </c>
      <c r="I32" s="333" t="s">
        <v>3148</v>
      </c>
      <c r="J32" s="319" t="s">
        <v>465</v>
      </c>
      <c r="K32" s="319" t="s">
        <v>3147</v>
      </c>
      <c r="L32" s="319" t="s">
        <v>3262</v>
      </c>
    </row>
    <row r="33" spans="1:12" s="332" customFormat="1" ht="57" customHeight="1" x14ac:dyDescent="0.25">
      <c r="A33" s="444" t="s">
        <v>799</v>
      </c>
      <c r="B33" s="434" t="s">
        <v>1543</v>
      </c>
      <c r="C33" s="319" t="s">
        <v>2310</v>
      </c>
      <c r="D33" s="333" t="s">
        <v>875</v>
      </c>
      <c r="E33" s="373">
        <v>100000</v>
      </c>
      <c r="F33" s="373">
        <f>E33</f>
        <v>100000</v>
      </c>
      <c r="G33" s="373" t="s">
        <v>802</v>
      </c>
      <c r="H33" s="373" t="s">
        <v>802</v>
      </c>
      <c r="I33" s="333" t="s">
        <v>2790</v>
      </c>
      <c r="J33" s="319" t="s">
        <v>1666</v>
      </c>
      <c r="K33" s="319" t="s">
        <v>2318</v>
      </c>
      <c r="L33" s="319" t="s">
        <v>802</v>
      </c>
    </row>
    <row r="34" spans="1:12" s="332" customFormat="1" ht="42" customHeight="1" x14ac:dyDescent="0.25">
      <c r="A34" s="444" t="s">
        <v>799</v>
      </c>
      <c r="B34" s="434" t="s">
        <v>1545</v>
      </c>
      <c r="C34" s="319" t="s">
        <v>2310</v>
      </c>
      <c r="D34" s="333" t="s">
        <v>882</v>
      </c>
      <c r="E34" s="373">
        <v>55064</v>
      </c>
      <c r="F34" s="373">
        <v>55064</v>
      </c>
      <c r="G34" s="373" t="s">
        <v>802</v>
      </c>
      <c r="H34" s="373" t="s">
        <v>802</v>
      </c>
      <c r="I34" s="333" t="s">
        <v>2873</v>
      </c>
      <c r="J34" s="319" t="s">
        <v>543</v>
      </c>
      <c r="K34" s="319" t="s">
        <v>884</v>
      </c>
      <c r="L34" s="319" t="s">
        <v>802</v>
      </c>
    </row>
    <row r="35" spans="1:12" s="332" customFormat="1" ht="104.25" customHeight="1" x14ac:dyDescent="0.25">
      <c r="A35" s="444" t="s">
        <v>799</v>
      </c>
      <c r="B35" s="434" t="s">
        <v>1546</v>
      </c>
      <c r="C35" s="319" t="s">
        <v>2310</v>
      </c>
      <c r="D35" s="333" t="s">
        <v>888</v>
      </c>
      <c r="E35" s="373">
        <v>1500000</v>
      </c>
      <c r="F35" s="373">
        <v>1500000</v>
      </c>
      <c r="G35" s="373" t="s">
        <v>802</v>
      </c>
      <c r="H35" s="373" t="s">
        <v>802</v>
      </c>
      <c r="I35" s="333" t="s">
        <v>2874</v>
      </c>
      <c r="J35" s="319" t="s">
        <v>349</v>
      </c>
      <c r="K35" s="319" t="s">
        <v>890</v>
      </c>
      <c r="L35" s="319" t="s">
        <v>802</v>
      </c>
    </row>
    <row r="36" spans="1:12" s="332" customFormat="1" ht="165" customHeight="1" x14ac:dyDescent="0.25">
      <c r="A36" s="444" t="s">
        <v>799</v>
      </c>
      <c r="B36" s="434" t="s">
        <v>1547</v>
      </c>
      <c r="C36" s="319" t="s">
        <v>2310</v>
      </c>
      <c r="D36" s="333" t="s">
        <v>2757</v>
      </c>
      <c r="E36" s="373">
        <v>2500000</v>
      </c>
      <c r="F36" s="373">
        <v>500000</v>
      </c>
      <c r="G36" s="373">
        <v>2000000</v>
      </c>
      <c r="H36" s="373" t="s">
        <v>802</v>
      </c>
      <c r="I36" s="333" t="s">
        <v>2875</v>
      </c>
      <c r="J36" s="319" t="s">
        <v>543</v>
      </c>
      <c r="K36" s="319" t="s">
        <v>893</v>
      </c>
      <c r="L36" s="319" t="s">
        <v>802</v>
      </c>
    </row>
    <row r="37" spans="1:12" s="332" customFormat="1" ht="102" customHeight="1" x14ac:dyDescent="0.25">
      <c r="A37" s="444" t="s">
        <v>799</v>
      </c>
      <c r="B37" s="434" t="s">
        <v>1548</v>
      </c>
      <c r="C37" s="319" t="s">
        <v>2310</v>
      </c>
      <c r="D37" s="333" t="s">
        <v>877</v>
      </c>
      <c r="E37" s="373">
        <v>125000</v>
      </c>
      <c r="F37" s="373">
        <v>125000</v>
      </c>
      <c r="G37" s="373" t="s">
        <v>802</v>
      </c>
      <c r="H37" s="373" t="s">
        <v>802</v>
      </c>
      <c r="I37" s="333" t="s">
        <v>2876</v>
      </c>
      <c r="J37" s="319" t="s">
        <v>543</v>
      </c>
      <c r="K37" s="319" t="s">
        <v>879</v>
      </c>
      <c r="L37" s="319" t="s">
        <v>802</v>
      </c>
    </row>
    <row r="38" spans="1:12" s="332" customFormat="1" ht="199.5" customHeight="1" x14ac:dyDescent="0.25">
      <c r="A38" s="444" t="s">
        <v>799</v>
      </c>
      <c r="B38" s="434" t="s">
        <v>1550</v>
      </c>
      <c r="C38" s="319" t="s">
        <v>2310</v>
      </c>
      <c r="D38" s="333" t="s">
        <v>2800</v>
      </c>
      <c r="E38" s="373">
        <v>80000</v>
      </c>
      <c r="F38" s="373">
        <v>80000</v>
      </c>
      <c r="G38" s="373" t="s">
        <v>802</v>
      </c>
      <c r="H38" s="373" t="s">
        <v>802</v>
      </c>
      <c r="I38" s="333" t="s">
        <v>2999</v>
      </c>
      <c r="J38" s="319" t="s">
        <v>1544</v>
      </c>
      <c r="K38" s="319" t="s">
        <v>896</v>
      </c>
      <c r="L38" s="319" t="s">
        <v>802</v>
      </c>
    </row>
    <row r="39" spans="1:12" s="332" customFormat="1" ht="84.75" customHeight="1" x14ac:dyDescent="0.25">
      <c r="A39" s="444" t="s">
        <v>799</v>
      </c>
      <c r="B39" s="434" t="s">
        <v>1551</v>
      </c>
      <c r="C39" s="319" t="s">
        <v>2310</v>
      </c>
      <c r="D39" s="333" t="s">
        <v>885</v>
      </c>
      <c r="E39" s="373">
        <v>50000</v>
      </c>
      <c r="F39" s="373">
        <f>E39</f>
        <v>50000</v>
      </c>
      <c r="G39" s="373" t="s">
        <v>802</v>
      </c>
      <c r="H39" s="373" t="s">
        <v>802</v>
      </c>
      <c r="I39" s="333" t="s">
        <v>2877</v>
      </c>
      <c r="J39" s="319" t="s">
        <v>1520</v>
      </c>
      <c r="K39" s="319" t="s">
        <v>887</v>
      </c>
      <c r="L39" s="319" t="s">
        <v>802</v>
      </c>
    </row>
    <row r="40" spans="1:12" s="332" customFormat="1" ht="71.25" customHeight="1" x14ac:dyDescent="0.25">
      <c r="A40" s="444" t="s">
        <v>799</v>
      </c>
      <c r="B40" s="434" t="s">
        <v>1552</v>
      </c>
      <c r="C40" s="319" t="s">
        <v>2310</v>
      </c>
      <c r="D40" s="335" t="s">
        <v>2324</v>
      </c>
      <c r="E40" s="373">
        <v>50000</v>
      </c>
      <c r="F40" s="373">
        <f>E40</f>
        <v>50000</v>
      </c>
      <c r="G40" s="373"/>
      <c r="H40" s="373"/>
      <c r="I40" s="333" t="s">
        <v>2878</v>
      </c>
      <c r="J40" s="319" t="s">
        <v>1524</v>
      </c>
      <c r="K40" s="319" t="s">
        <v>2319</v>
      </c>
      <c r="L40" s="319" t="s">
        <v>133</v>
      </c>
    </row>
    <row r="41" spans="1:12" s="332" customFormat="1" ht="138" customHeight="1" x14ac:dyDescent="0.25">
      <c r="A41" s="444" t="s">
        <v>799</v>
      </c>
      <c r="B41" s="434" t="s">
        <v>1553</v>
      </c>
      <c r="C41" s="319" t="s">
        <v>2310</v>
      </c>
      <c r="D41" s="333" t="s">
        <v>2326</v>
      </c>
      <c r="E41" s="373">
        <v>320000</v>
      </c>
      <c r="F41" s="373">
        <f>E41</f>
        <v>320000</v>
      </c>
      <c r="G41" s="373"/>
      <c r="H41" s="373" t="s">
        <v>802</v>
      </c>
      <c r="I41" s="333" t="s">
        <v>2879</v>
      </c>
      <c r="J41" s="319" t="s">
        <v>595</v>
      </c>
      <c r="K41" s="319" t="s">
        <v>2328</v>
      </c>
      <c r="L41" s="319"/>
    </row>
    <row r="42" spans="1:12" s="332" customFormat="1" ht="42.75" customHeight="1" x14ac:dyDescent="0.25">
      <c r="A42" s="444" t="s">
        <v>799</v>
      </c>
      <c r="B42" s="434" t="s">
        <v>1554</v>
      </c>
      <c r="C42" s="319" t="s">
        <v>2310</v>
      </c>
      <c r="D42" s="333" t="s">
        <v>2334</v>
      </c>
      <c r="E42" s="373">
        <v>700000</v>
      </c>
      <c r="F42" s="373">
        <f>E42</f>
        <v>700000</v>
      </c>
      <c r="G42" s="374" t="s">
        <v>802</v>
      </c>
      <c r="H42" s="374" t="s">
        <v>802</v>
      </c>
      <c r="I42" s="333" t="s">
        <v>2335</v>
      </c>
      <c r="J42" s="319" t="s">
        <v>349</v>
      </c>
      <c r="K42" s="319" t="s">
        <v>2333</v>
      </c>
      <c r="L42" s="319" t="s">
        <v>802</v>
      </c>
    </row>
    <row r="43" spans="1:12" s="332" customFormat="1" ht="193.5" customHeight="1" x14ac:dyDescent="0.25">
      <c r="A43" s="444" t="s">
        <v>799</v>
      </c>
      <c r="B43" s="434" t="s">
        <v>1556</v>
      </c>
      <c r="C43" s="319" t="s">
        <v>30</v>
      </c>
      <c r="D43" s="333" t="s">
        <v>2338</v>
      </c>
      <c r="E43" s="373"/>
      <c r="F43" s="373"/>
      <c r="G43" s="373" t="s">
        <v>802</v>
      </c>
      <c r="H43" s="373" t="s">
        <v>802</v>
      </c>
      <c r="I43" s="333" t="s">
        <v>2880</v>
      </c>
      <c r="J43" s="319" t="s">
        <v>595</v>
      </c>
      <c r="K43" s="319" t="s">
        <v>113</v>
      </c>
      <c r="L43" s="319" t="s">
        <v>802</v>
      </c>
    </row>
    <row r="44" spans="1:12" s="332" customFormat="1" ht="111.75" customHeight="1" x14ac:dyDescent="0.25">
      <c r="A44" s="445" t="s">
        <v>799</v>
      </c>
      <c r="B44" s="434" t="s">
        <v>1557</v>
      </c>
      <c r="C44" s="319" t="s">
        <v>30</v>
      </c>
      <c r="D44" s="333" t="s">
        <v>1559</v>
      </c>
      <c r="E44" s="373"/>
      <c r="F44" s="373"/>
      <c r="G44" s="373"/>
      <c r="H44" s="373"/>
      <c r="I44" s="333" t="s">
        <v>1560</v>
      </c>
      <c r="J44" s="319" t="s">
        <v>595</v>
      </c>
      <c r="K44" s="319" t="s">
        <v>113</v>
      </c>
      <c r="L44" s="319"/>
    </row>
    <row r="45" spans="1:12" s="332" customFormat="1" ht="111.75" customHeight="1" x14ac:dyDescent="0.25">
      <c r="A45" s="444"/>
      <c r="B45" s="434" t="s">
        <v>2703</v>
      </c>
      <c r="C45" s="319" t="s">
        <v>30</v>
      </c>
      <c r="D45" s="333" t="s">
        <v>1037</v>
      </c>
      <c r="E45" s="373"/>
      <c r="F45" s="374" t="s">
        <v>802</v>
      </c>
      <c r="G45" s="374" t="s">
        <v>802</v>
      </c>
      <c r="H45" s="374" t="s">
        <v>802</v>
      </c>
      <c r="I45" s="333" t="s">
        <v>1558</v>
      </c>
      <c r="J45" s="319" t="s">
        <v>595</v>
      </c>
      <c r="K45" s="319" t="s">
        <v>113</v>
      </c>
      <c r="L45" s="319" t="s">
        <v>802</v>
      </c>
    </row>
    <row r="46" spans="1:12" s="332" customFormat="1" ht="231" customHeight="1" x14ac:dyDescent="0.25">
      <c r="A46" s="444"/>
      <c r="B46" s="434" t="s">
        <v>2955</v>
      </c>
      <c r="C46" s="319" t="s">
        <v>2310</v>
      </c>
      <c r="D46" s="334" t="s">
        <v>2967</v>
      </c>
      <c r="E46" s="373">
        <v>900000</v>
      </c>
      <c r="F46" s="373">
        <v>900000</v>
      </c>
      <c r="G46" s="374" t="s">
        <v>802</v>
      </c>
      <c r="H46" s="374" t="s">
        <v>802</v>
      </c>
      <c r="I46" s="333" t="s">
        <v>2968</v>
      </c>
      <c r="J46" s="319" t="s">
        <v>607</v>
      </c>
      <c r="K46" s="319" t="s">
        <v>2969</v>
      </c>
      <c r="L46" s="319" t="s">
        <v>3024</v>
      </c>
    </row>
    <row r="47" spans="1:12" s="332" customFormat="1" ht="70.900000000000006" customHeight="1" x14ac:dyDescent="0.25">
      <c r="A47" s="444"/>
      <c r="B47" s="472" t="s">
        <v>3068</v>
      </c>
      <c r="C47" s="473" t="s">
        <v>2310</v>
      </c>
      <c r="D47" s="474" t="s">
        <v>3069</v>
      </c>
      <c r="E47" s="475">
        <v>422774</v>
      </c>
      <c r="F47" s="475">
        <v>422774</v>
      </c>
      <c r="G47" s="475"/>
      <c r="H47" s="475"/>
      <c r="I47" s="474" t="s">
        <v>3070</v>
      </c>
      <c r="J47" s="395" t="s">
        <v>1622</v>
      </c>
      <c r="K47" s="473" t="s">
        <v>1791</v>
      </c>
      <c r="L47" s="473" t="s">
        <v>3008</v>
      </c>
    </row>
    <row r="48" spans="1:12" s="332" customFormat="1" ht="70.900000000000006" customHeight="1" x14ac:dyDescent="0.25">
      <c r="A48" s="444"/>
      <c r="B48" s="434" t="s">
        <v>3126</v>
      </c>
      <c r="C48" s="319" t="s">
        <v>2310</v>
      </c>
      <c r="D48" s="333" t="s">
        <v>3127</v>
      </c>
      <c r="E48" s="387">
        <v>700000</v>
      </c>
      <c r="F48" s="387">
        <v>700000</v>
      </c>
      <c r="G48" s="387"/>
      <c r="H48" s="387"/>
      <c r="I48" s="428" t="s">
        <v>3128</v>
      </c>
      <c r="J48" s="346" t="s">
        <v>3125</v>
      </c>
      <c r="K48" s="319" t="s">
        <v>44</v>
      </c>
      <c r="L48" s="319" t="s">
        <v>3008</v>
      </c>
    </row>
    <row r="49" spans="1:12" s="332" customFormat="1" ht="69" customHeight="1" x14ac:dyDescent="0.25">
      <c r="A49" s="444" t="s">
        <v>799</v>
      </c>
      <c r="B49" s="434" t="s">
        <v>3129</v>
      </c>
      <c r="C49" s="319" t="s">
        <v>2310</v>
      </c>
      <c r="D49" s="333" t="s">
        <v>3130</v>
      </c>
      <c r="E49" s="387">
        <v>100000</v>
      </c>
      <c r="F49" s="387">
        <v>100000</v>
      </c>
      <c r="G49" s="387"/>
      <c r="H49" s="387"/>
      <c r="I49" s="333" t="s">
        <v>3131</v>
      </c>
      <c r="J49" s="346" t="s">
        <v>3125</v>
      </c>
      <c r="K49" s="319" t="s">
        <v>44</v>
      </c>
      <c r="L49" s="319" t="s">
        <v>3013</v>
      </c>
    </row>
    <row r="50" spans="1:12" s="332" customFormat="1" ht="69" customHeight="1" x14ac:dyDescent="0.25">
      <c r="A50" s="444" t="s">
        <v>799</v>
      </c>
      <c r="B50" s="434" t="s">
        <v>3136</v>
      </c>
      <c r="C50" s="319" t="s">
        <v>2310</v>
      </c>
      <c r="D50" s="333" t="s">
        <v>3137</v>
      </c>
      <c r="E50" s="387">
        <v>500000</v>
      </c>
      <c r="F50" s="387">
        <v>500000</v>
      </c>
      <c r="G50" s="387"/>
      <c r="H50" s="387"/>
      <c r="I50" s="333" t="s">
        <v>3238</v>
      </c>
      <c r="J50" s="346" t="s">
        <v>3125</v>
      </c>
      <c r="K50" s="319" t="s">
        <v>44</v>
      </c>
      <c r="L50" s="319" t="s">
        <v>3008</v>
      </c>
    </row>
    <row r="51" spans="1:12" s="332" customFormat="1" ht="69" customHeight="1" x14ac:dyDescent="0.25">
      <c r="A51" s="444" t="s">
        <v>799</v>
      </c>
      <c r="B51" s="434" t="s">
        <v>3138</v>
      </c>
      <c r="C51" s="319" t="s">
        <v>2310</v>
      </c>
      <c r="D51" s="333" t="s">
        <v>3140</v>
      </c>
      <c r="E51" s="387">
        <v>400000</v>
      </c>
      <c r="F51" s="387">
        <v>400000</v>
      </c>
      <c r="G51" s="387"/>
      <c r="H51" s="387"/>
      <c r="I51" s="333" t="s">
        <v>3139</v>
      </c>
      <c r="J51" s="346" t="s">
        <v>3125</v>
      </c>
      <c r="K51" s="319" t="s">
        <v>44</v>
      </c>
      <c r="L51" s="319" t="s">
        <v>3008</v>
      </c>
    </row>
    <row r="52" spans="1:12" s="332" customFormat="1" ht="69" customHeight="1" x14ac:dyDescent="0.25">
      <c r="A52" s="446"/>
      <c r="B52" s="434" t="s">
        <v>3149</v>
      </c>
      <c r="C52" s="319" t="s">
        <v>2310</v>
      </c>
      <c r="D52" s="333" t="s">
        <v>3171</v>
      </c>
      <c r="E52" s="485" t="s">
        <v>3292</v>
      </c>
      <c r="F52" s="485" t="s">
        <v>3293</v>
      </c>
      <c r="G52" s="387"/>
      <c r="H52" s="387"/>
      <c r="I52" s="333" t="s">
        <v>3294</v>
      </c>
      <c r="J52" s="346" t="s">
        <v>568</v>
      </c>
      <c r="K52" s="319" t="s">
        <v>3158</v>
      </c>
      <c r="L52" s="319" t="s">
        <v>3008</v>
      </c>
    </row>
    <row r="53" spans="1:12" s="332" customFormat="1" ht="84.75" customHeight="1" x14ac:dyDescent="0.25">
      <c r="A53" s="446"/>
      <c r="B53" s="434" t="s">
        <v>3285</v>
      </c>
      <c r="C53" s="319" t="s">
        <v>2310</v>
      </c>
      <c r="D53" s="333" t="s">
        <v>3286</v>
      </c>
      <c r="E53" s="373">
        <v>220000</v>
      </c>
      <c r="F53" s="373">
        <f>E53</f>
        <v>220000</v>
      </c>
      <c r="G53" s="373"/>
      <c r="H53" s="373" t="s">
        <v>802</v>
      </c>
      <c r="I53" s="333" t="s">
        <v>3287</v>
      </c>
      <c r="J53" s="319" t="s">
        <v>568</v>
      </c>
      <c r="K53" s="319" t="s">
        <v>2321</v>
      </c>
      <c r="L53" s="319" t="s">
        <v>3008</v>
      </c>
    </row>
    <row r="54" spans="1:12" s="332" customFormat="1" ht="84.75" customHeight="1" x14ac:dyDescent="0.25">
      <c r="A54" s="446"/>
      <c r="B54" s="509" t="s">
        <v>3362</v>
      </c>
      <c r="C54" s="498" t="s">
        <v>2310</v>
      </c>
      <c r="D54" s="507" t="s">
        <v>3360</v>
      </c>
      <c r="E54" s="498">
        <v>274109.21999999997</v>
      </c>
      <c r="F54" s="498">
        <v>27410.93</v>
      </c>
      <c r="G54" s="474"/>
      <c r="H54" s="498">
        <v>246698.29</v>
      </c>
      <c r="I54" s="507" t="s">
        <v>3361</v>
      </c>
      <c r="J54" s="498">
        <v>2025</v>
      </c>
      <c r="K54" s="498" t="s">
        <v>44</v>
      </c>
      <c r="L54" s="498" t="s">
        <v>3356</v>
      </c>
    </row>
    <row r="55" spans="1:12" s="316" customFormat="1" x14ac:dyDescent="0.25">
      <c r="A55" s="446"/>
      <c r="B55" s="442" t="s">
        <v>1561</v>
      </c>
      <c r="C55" s="442"/>
      <c r="D55" s="442"/>
      <c r="E55" s="442"/>
      <c r="F55" s="442"/>
      <c r="G55" s="442"/>
      <c r="H55" s="442"/>
      <c r="I55" s="442"/>
      <c r="J55" s="442"/>
      <c r="K55" s="442"/>
      <c r="L55" s="442"/>
    </row>
    <row r="56" spans="1:12" s="316" customFormat="1" ht="26.25" customHeight="1" x14ac:dyDescent="0.25">
      <c r="A56" s="444" t="s">
        <v>799</v>
      </c>
      <c r="B56" s="434" t="s">
        <v>1562</v>
      </c>
      <c r="C56" s="319" t="s">
        <v>2310</v>
      </c>
      <c r="D56" s="335" t="s">
        <v>2341</v>
      </c>
      <c r="E56" s="373">
        <v>5000000</v>
      </c>
      <c r="F56" s="373">
        <v>5000000</v>
      </c>
      <c r="G56" s="373" t="s">
        <v>802</v>
      </c>
      <c r="H56" s="373" t="s">
        <v>802</v>
      </c>
      <c r="I56" s="333" t="s">
        <v>2342</v>
      </c>
      <c r="J56" s="319" t="s">
        <v>595</v>
      </c>
      <c r="K56" s="319" t="s">
        <v>44</v>
      </c>
      <c r="L56" s="319" t="s">
        <v>2698</v>
      </c>
    </row>
    <row r="57" spans="1:12" s="316" customFormat="1" ht="78" customHeight="1" x14ac:dyDescent="0.25">
      <c r="A57" s="444" t="s">
        <v>799</v>
      </c>
      <c r="B57" s="434" t="s">
        <v>1563</v>
      </c>
      <c r="C57" s="319" t="s">
        <v>2310</v>
      </c>
      <c r="D57" s="335" t="s">
        <v>2791</v>
      </c>
      <c r="E57" s="373">
        <v>50444</v>
      </c>
      <c r="F57" s="373">
        <v>50444</v>
      </c>
      <c r="G57" s="373" t="s">
        <v>802</v>
      </c>
      <c r="H57" s="373" t="s">
        <v>802</v>
      </c>
      <c r="I57" s="333" t="s">
        <v>1566</v>
      </c>
      <c r="J57" s="319" t="s">
        <v>1520</v>
      </c>
      <c r="K57" s="319" t="s">
        <v>1045</v>
      </c>
      <c r="L57" s="319" t="s">
        <v>802</v>
      </c>
    </row>
    <row r="58" spans="1:12" s="316" customFormat="1" ht="183.75" customHeight="1" x14ac:dyDescent="0.25">
      <c r="A58" s="444" t="s">
        <v>799</v>
      </c>
      <c r="B58" s="434" t="s">
        <v>1565</v>
      </c>
      <c r="C58" s="319" t="s">
        <v>2310</v>
      </c>
      <c r="D58" s="333" t="s">
        <v>2792</v>
      </c>
      <c r="E58" s="373">
        <v>62931.68</v>
      </c>
      <c r="F58" s="373">
        <v>62931.68</v>
      </c>
      <c r="G58" s="373" t="s">
        <v>802</v>
      </c>
      <c r="H58" s="373" t="s">
        <v>802</v>
      </c>
      <c r="I58" s="333" t="s">
        <v>2881</v>
      </c>
      <c r="J58" s="319" t="s">
        <v>1520</v>
      </c>
      <c r="K58" s="319" t="s">
        <v>261</v>
      </c>
      <c r="L58" s="319" t="s">
        <v>2698</v>
      </c>
    </row>
    <row r="59" spans="1:12" s="316" customFormat="1" ht="93" customHeight="1" x14ac:dyDescent="0.25">
      <c r="A59" s="444" t="s">
        <v>799</v>
      </c>
      <c r="B59" s="434" t="s">
        <v>1567</v>
      </c>
      <c r="C59" s="319" t="s">
        <v>2310</v>
      </c>
      <c r="D59" s="333" t="s">
        <v>1049</v>
      </c>
      <c r="E59" s="373">
        <v>54636.55</v>
      </c>
      <c r="F59" s="373">
        <v>54636.55</v>
      </c>
      <c r="G59" s="373" t="s">
        <v>802</v>
      </c>
      <c r="H59" s="373" t="s">
        <v>802</v>
      </c>
      <c r="I59" s="333" t="s">
        <v>2882</v>
      </c>
      <c r="J59" s="319" t="s">
        <v>1544</v>
      </c>
      <c r="K59" s="319" t="s">
        <v>261</v>
      </c>
      <c r="L59" s="319"/>
    </row>
    <row r="60" spans="1:12" s="316" customFormat="1" ht="78" customHeight="1" x14ac:dyDescent="0.25">
      <c r="A60" s="444" t="s">
        <v>799</v>
      </c>
      <c r="B60" s="434" t="s">
        <v>1568</v>
      </c>
      <c r="C60" s="319" t="s">
        <v>2310</v>
      </c>
      <c r="D60" s="333" t="s">
        <v>1570</v>
      </c>
      <c r="E60" s="373">
        <v>420000</v>
      </c>
      <c r="F60" s="373">
        <f>E60</f>
        <v>420000</v>
      </c>
      <c r="G60" s="373"/>
      <c r="H60" s="373" t="s">
        <v>802</v>
      </c>
      <c r="I60" s="333" t="s">
        <v>2883</v>
      </c>
      <c r="J60" s="319" t="s">
        <v>469</v>
      </c>
      <c r="K60" s="319" t="s">
        <v>1009</v>
      </c>
      <c r="L60" s="319" t="s">
        <v>802</v>
      </c>
    </row>
    <row r="61" spans="1:12" s="332" customFormat="1" ht="63" customHeight="1" x14ac:dyDescent="0.25">
      <c r="A61" s="444" t="s">
        <v>799</v>
      </c>
      <c r="B61" s="434" t="s">
        <v>1569</v>
      </c>
      <c r="C61" s="319" t="s">
        <v>2310</v>
      </c>
      <c r="D61" s="335" t="s">
        <v>1577</v>
      </c>
      <c r="E61" s="373">
        <v>400000</v>
      </c>
      <c r="F61" s="373">
        <f>E61</f>
        <v>400000</v>
      </c>
      <c r="G61" s="373"/>
      <c r="H61" s="373" t="s">
        <v>802</v>
      </c>
      <c r="I61" s="333" t="s">
        <v>2884</v>
      </c>
      <c r="J61" s="319" t="s">
        <v>1520</v>
      </c>
      <c r="K61" s="319" t="s">
        <v>1572</v>
      </c>
      <c r="L61" s="319" t="s">
        <v>802</v>
      </c>
    </row>
    <row r="62" spans="1:12" s="315" customFormat="1" ht="63" x14ac:dyDescent="0.25">
      <c r="A62" s="447" t="s">
        <v>1792</v>
      </c>
      <c r="B62" s="434" t="s">
        <v>1571</v>
      </c>
      <c r="C62" s="319" t="s">
        <v>2310</v>
      </c>
      <c r="D62" s="334" t="s">
        <v>1793</v>
      </c>
      <c r="E62" s="382">
        <v>286469</v>
      </c>
      <c r="F62" s="382">
        <f>E62</f>
        <v>286469</v>
      </c>
      <c r="G62" s="382"/>
      <c r="H62" s="382"/>
      <c r="I62" s="334" t="s">
        <v>1794</v>
      </c>
      <c r="J62" s="346" t="s">
        <v>1622</v>
      </c>
      <c r="K62" s="346" t="s">
        <v>158</v>
      </c>
      <c r="L62" s="319"/>
    </row>
    <row r="63" spans="1:12" s="316" customFormat="1" ht="98.25" customHeight="1" x14ac:dyDescent="0.25">
      <c r="A63" s="444" t="s">
        <v>2177</v>
      </c>
      <c r="B63" s="434" t="s">
        <v>1573</v>
      </c>
      <c r="C63" s="319" t="s">
        <v>2310</v>
      </c>
      <c r="D63" s="333" t="s">
        <v>2349</v>
      </c>
      <c r="E63" s="373">
        <v>100000</v>
      </c>
      <c r="F63" s="373">
        <f>E63</f>
        <v>100000</v>
      </c>
      <c r="G63" s="373"/>
      <c r="H63" s="373" t="s">
        <v>802</v>
      </c>
      <c r="I63" s="333" t="s">
        <v>2885</v>
      </c>
      <c r="J63" s="319" t="s">
        <v>595</v>
      </c>
      <c r="K63" s="319" t="s">
        <v>113</v>
      </c>
      <c r="L63" s="319" t="s">
        <v>802</v>
      </c>
    </row>
    <row r="64" spans="1:12" s="316" customFormat="1" ht="139.5" customHeight="1" x14ac:dyDescent="0.25">
      <c r="A64" s="444" t="s">
        <v>799</v>
      </c>
      <c r="B64" s="434" t="s">
        <v>1574</v>
      </c>
      <c r="C64" s="319" t="s">
        <v>2310</v>
      </c>
      <c r="D64" s="333" t="s">
        <v>2350</v>
      </c>
      <c r="E64" s="373">
        <v>1500000</v>
      </c>
      <c r="F64" s="373">
        <f>E64</f>
        <v>1500000</v>
      </c>
      <c r="G64" s="373"/>
      <c r="H64" s="373" t="s">
        <v>802</v>
      </c>
      <c r="I64" s="333" t="s">
        <v>1575</v>
      </c>
      <c r="J64" s="319" t="s">
        <v>595</v>
      </c>
      <c r="K64" s="319" t="s">
        <v>113</v>
      </c>
      <c r="L64" s="319" t="s">
        <v>802</v>
      </c>
    </row>
    <row r="65" spans="1:12" s="316" customFormat="1" ht="47.25" x14ac:dyDescent="0.25">
      <c r="A65" s="444" t="s">
        <v>799</v>
      </c>
      <c r="B65" s="434" t="s">
        <v>1576</v>
      </c>
      <c r="C65" s="319" t="s">
        <v>30</v>
      </c>
      <c r="D65" s="333" t="s">
        <v>2351</v>
      </c>
      <c r="E65" s="373" t="s">
        <v>802</v>
      </c>
      <c r="F65" s="374" t="s">
        <v>802</v>
      </c>
      <c r="G65" s="374" t="s">
        <v>802</v>
      </c>
      <c r="H65" s="374" t="s">
        <v>802</v>
      </c>
      <c r="I65" s="333" t="s">
        <v>595</v>
      </c>
      <c r="J65" s="319" t="s">
        <v>595</v>
      </c>
      <c r="K65" s="319" t="s">
        <v>113</v>
      </c>
      <c r="L65" s="319" t="s">
        <v>802</v>
      </c>
    </row>
    <row r="66" spans="1:12" s="316" customFormat="1" ht="31.5" x14ac:dyDescent="0.25">
      <c r="A66" s="444"/>
      <c r="B66" s="434" t="s">
        <v>2361</v>
      </c>
      <c r="C66" s="319" t="s">
        <v>30</v>
      </c>
      <c r="D66" s="333" t="s">
        <v>1041</v>
      </c>
      <c r="E66" s="373" t="s">
        <v>802</v>
      </c>
      <c r="F66" s="373" t="s">
        <v>802</v>
      </c>
      <c r="G66" s="373" t="s">
        <v>802</v>
      </c>
      <c r="H66" s="373" t="s">
        <v>802</v>
      </c>
      <c r="I66" s="333" t="s">
        <v>1564</v>
      </c>
      <c r="J66" s="319" t="s">
        <v>595</v>
      </c>
      <c r="K66" s="319" t="s">
        <v>113</v>
      </c>
      <c r="L66" s="319" t="s">
        <v>802</v>
      </c>
    </row>
    <row r="67" spans="1:12" s="448" customFormat="1" x14ac:dyDescent="0.3">
      <c r="A67" s="444"/>
      <c r="B67" s="442" t="s">
        <v>1578</v>
      </c>
      <c r="C67" s="442"/>
      <c r="D67" s="442"/>
      <c r="E67" s="442"/>
      <c r="F67" s="442"/>
      <c r="G67" s="442"/>
      <c r="H67" s="442"/>
      <c r="I67" s="442"/>
      <c r="J67" s="442"/>
      <c r="K67" s="442"/>
      <c r="L67" s="442"/>
    </row>
    <row r="68" spans="1:12" s="316" customFormat="1" ht="47.25" x14ac:dyDescent="0.25">
      <c r="A68" s="444" t="s">
        <v>799</v>
      </c>
      <c r="B68" s="434" t="s">
        <v>1579</v>
      </c>
      <c r="C68" s="319" t="s">
        <v>30</v>
      </c>
      <c r="D68" s="333" t="s">
        <v>1580</v>
      </c>
      <c r="E68" s="373"/>
      <c r="F68" s="373"/>
      <c r="G68" s="373" t="s">
        <v>802</v>
      </c>
      <c r="H68" s="373" t="s">
        <v>802</v>
      </c>
      <c r="I68" s="333" t="s">
        <v>1581</v>
      </c>
      <c r="J68" s="319" t="s">
        <v>595</v>
      </c>
      <c r="K68" s="319" t="s">
        <v>1077</v>
      </c>
      <c r="L68" s="319" t="s">
        <v>2344</v>
      </c>
    </row>
    <row r="69" spans="1:12" s="316" customFormat="1" ht="31.5" x14ac:dyDescent="0.25">
      <c r="A69" s="444" t="s">
        <v>799</v>
      </c>
      <c r="B69" s="434" t="s">
        <v>1582</v>
      </c>
      <c r="C69" s="319" t="s">
        <v>30</v>
      </c>
      <c r="D69" s="333" t="s">
        <v>2343</v>
      </c>
      <c r="E69" s="373"/>
      <c r="F69" s="373" t="s">
        <v>802</v>
      </c>
      <c r="G69" s="373" t="s">
        <v>802</v>
      </c>
      <c r="H69" s="373" t="s">
        <v>802</v>
      </c>
      <c r="I69" s="333" t="s">
        <v>1583</v>
      </c>
      <c r="J69" s="319" t="s">
        <v>1584</v>
      </c>
      <c r="K69" s="319" t="s">
        <v>113</v>
      </c>
      <c r="L69" s="319" t="s">
        <v>802</v>
      </c>
    </row>
    <row r="70" spans="1:12" s="316" customFormat="1" x14ac:dyDescent="0.25">
      <c r="A70" s="444"/>
      <c r="B70" s="540" t="s">
        <v>1585</v>
      </c>
      <c r="C70" s="540"/>
      <c r="D70" s="540"/>
      <c r="E70" s="540"/>
      <c r="F70" s="540"/>
      <c r="G70" s="540"/>
      <c r="H70" s="540"/>
      <c r="I70" s="540"/>
      <c r="J70" s="540"/>
      <c r="K70" s="540"/>
      <c r="L70" s="540"/>
    </row>
    <row r="71" spans="1:12" s="316" customFormat="1" ht="27" customHeight="1" x14ac:dyDescent="0.25">
      <c r="A71" s="444" t="s">
        <v>799</v>
      </c>
      <c r="B71" s="434" t="s">
        <v>1586</v>
      </c>
      <c r="C71" s="319" t="s">
        <v>30</v>
      </c>
      <c r="D71" s="333" t="s">
        <v>1091</v>
      </c>
      <c r="E71" s="449"/>
      <c r="F71" s="373" t="s">
        <v>802</v>
      </c>
      <c r="G71" s="373" t="s">
        <v>802</v>
      </c>
      <c r="H71" s="373" t="s">
        <v>802</v>
      </c>
      <c r="I71" s="333" t="s">
        <v>1590</v>
      </c>
      <c r="J71" s="319" t="s">
        <v>595</v>
      </c>
      <c r="K71" s="319" t="s">
        <v>113</v>
      </c>
      <c r="L71" s="319"/>
    </row>
    <row r="72" spans="1:12" s="316" customFormat="1" ht="58.5" customHeight="1" x14ac:dyDescent="0.25">
      <c r="A72" s="444" t="s">
        <v>799</v>
      </c>
      <c r="B72" s="434" t="s">
        <v>1589</v>
      </c>
      <c r="C72" s="319" t="s">
        <v>30</v>
      </c>
      <c r="D72" s="333" t="s">
        <v>1587</v>
      </c>
      <c r="E72" s="373"/>
      <c r="F72" s="373" t="s">
        <v>802</v>
      </c>
      <c r="G72" s="373" t="s">
        <v>802</v>
      </c>
      <c r="H72" s="373" t="s">
        <v>802</v>
      </c>
      <c r="I72" s="333" t="s">
        <v>1588</v>
      </c>
      <c r="J72" s="319" t="s">
        <v>595</v>
      </c>
      <c r="K72" s="319" t="s">
        <v>113</v>
      </c>
      <c r="L72" s="319" t="s">
        <v>802</v>
      </c>
    </row>
    <row r="73" spans="1:12" s="316" customFormat="1" ht="128.25" customHeight="1" x14ac:dyDescent="0.25">
      <c r="A73" s="444" t="s">
        <v>799</v>
      </c>
      <c r="B73" s="434" t="s">
        <v>1591</v>
      </c>
      <c r="C73" s="319" t="s">
        <v>30</v>
      </c>
      <c r="D73" s="333" t="s">
        <v>1101</v>
      </c>
      <c r="E73" s="373"/>
      <c r="F73" s="373" t="s">
        <v>802</v>
      </c>
      <c r="G73" s="373" t="s">
        <v>802</v>
      </c>
      <c r="H73" s="373" t="s">
        <v>802</v>
      </c>
      <c r="I73" s="333" t="s">
        <v>2345</v>
      </c>
      <c r="J73" s="319" t="s">
        <v>595</v>
      </c>
      <c r="K73" s="319" t="s">
        <v>113</v>
      </c>
      <c r="L73" s="319"/>
    </row>
    <row r="74" spans="1:12" s="316" customFormat="1" ht="126" x14ac:dyDescent="0.25">
      <c r="A74" s="444" t="s">
        <v>799</v>
      </c>
      <c r="B74" s="434" t="s">
        <v>1592</v>
      </c>
      <c r="C74" s="319" t="s">
        <v>30</v>
      </c>
      <c r="D74" s="333" t="s">
        <v>1593</v>
      </c>
      <c r="E74" s="373"/>
      <c r="F74" s="373" t="s">
        <v>802</v>
      </c>
      <c r="G74" s="373" t="s">
        <v>802</v>
      </c>
      <c r="H74" s="373" t="s">
        <v>802</v>
      </c>
      <c r="I74" s="333" t="s">
        <v>2346</v>
      </c>
      <c r="J74" s="319" t="s">
        <v>595</v>
      </c>
      <c r="K74" s="319" t="s">
        <v>113</v>
      </c>
      <c r="L74" s="319" t="s">
        <v>802</v>
      </c>
    </row>
    <row r="75" spans="1:12" s="316" customFormat="1" x14ac:dyDescent="0.25">
      <c r="A75" s="444"/>
      <c r="B75" s="442" t="s">
        <v>1594</v>
      </c>
      <c r="C75" s="442"/>
      <c r="D75" s="442"/>
      <c r="E75" s="442"/>
      <c r="F75" s="442"/>
      <c r="G75" s="442"/>
      <c r="H75" s="442"/>
      <c r="I75" s="442"/>
      <c r="J75" s="442"/>
      <c r="K75" s="442"/>
      <c r="L75" s="442"/>
    </row>
    <row r="76" spans="1:12" s="316" customFormat="1" ht="31.5" x14ac:dyDescent="0.25">
      <c r="A76" s="444" t="s">
        <v>799</v>
      </c>
      <c r="B76" s="434" t="s">
        <v>1595</v>
      </c>
      <c r="C76" s="319" t="s">
        <v>2310</v>
      </c>
      <c r="D76" s="333" t="s">
        <v>573</v>
      </c>
      <c r="E76" s="373">
        <v>50000</v>
      </c>
      <c r="F76" s="373">
        <v>50000</v>
      </c>
      <c r="G76" s="373" t="s">
        <v>802</v>
      </c>
      <c r="H76" s="373" t="s">
        <v>802</v>
      </c>
      <c r="I76" s="333" t="s">
        <v>1596</v>
      </c>
      <c r="J76" s="319" t="s">
        <v>1520</v>
      </c>
      <c r="K76" s="319" t="s">
        <v>113</v>
      </c>
      <c r="L76" s="319" t="s">
        <v>802</v>
      </c>
    </row>
    <row r="77" spans="1:12" s="316" customFormat="1" ht="39" customHeight="1" x14ac:dyDescent="0.25">
      <c r="A77" s="444" t="s">
        <v>799</v>
      </c>
      <c r="B77" s="434" t="s">
        <v>1597</v>
      </c>
      <c r="C77" s="319" t="s">
        <v>30</v>
      </c>
      <c r="D77" s="333" t="s">
        <v>2339</v>
      </c>
      <c r="E77" s="373"/>
      <c r="F77" s="373" t="s">
        <v>802</v>
      </c>
      <c r="G77" s="373" t="s">
        <v>802</v>
      </c>
      <c r="H77" s="373" t="s">
        <v>802</v>
      </c>
      <c r="I77" s="333" t="s">
        <v>2340</v>
      </c>
      <c r="J77" s="319" t="s">
        <v>595</v>
      </c>
      <c r="K77" s="319" t="s">
        <v>113</v>
      </c>
      <c r="L77" s="319" t="s">
        <v>802</v>
      </c>
    </row>
    <row r="78" spans="1:12" x14ac:dyDescent="0.3">
      <c r="A78" s="437" t="s">
        <v>2197</v>
      </c>
      <c r="E78" s="450">
        <f>SUM(E4:E77)</f>
        <v>48814273.499999993</v>
      </c>
      <c r="F78" s="450"/>
      <c r="G78" s="450"/>
      <c r="H78" s="450"/>
    </row>
    <row r="83" spans="5:5" x14ac:dyDescent="0.3">
      <c r="E83" s="451"/>
    </row>
    <row r="84" spans="5:5" x14ac:dyDescent="0.3">
      <c r="E84" s="452"/>
    </row>
    <row r="137" spans="1:1" x14ac:dyDescent="0.3">
      <c r="A137" s="436" t="s">
        <v>3208</v>
      </c>
    </row>
  </sheetData>
  <autoFilter ref="A1:L78" xr:uid="{00000000-0009-0000-0000-000003000000}"/>
  <mergeCells count="1">
    <mergeCell ref="B70:L70"/>
  </mergeCells>
  <pageMargins left="0.23622047244094499" right="0.23622047244094499" top="0.74803149606299202" bottom="0.74803149606299202" header="0.31496062992126" footer="0.31496062992126"/>
  <pageSetup paperSize="9" scale="58" fitToHeight="0" orientation="landscape"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6"/>
  <sheetViews>
    <sheetView view="pageBreakPreview" zoomScale="70" zoomScaleNormal="70" zoomScaleSheetLayoutView="70" zoomScalePageLayoutView="70" workbookViewId="0">
      <selection activeCell="D4" sqref="D4"/>
    </sheetView>
  </sheetViews>
  <sheetFormatPr defaultColWidth="4.42578125" defaultRowHeight="15.75" outlineLevelCol="1" x14ac:dyDescent="0.25"/>
  <cols>
    <col min="1" max="1" width="12.42578125" style="379" customWidth="1"/>
    <col min="2" max="2" width="14.5703125" style="350" customWidth="1"/>
    <col min="3" max="3" width="49.5703125" style="351" customWidth="1"/>
    <col min="4" max="4" width="15.5703125" style="398" customWidth="1"/>
    <col min="5" max="5" width="15.28515625" style="398" customWidth="1"/>
    <col min="6" max="6" width="14.85546875" style="398" customWidth="1"/>
    <col min="7" max="7" width="15.7109375" style="398" customWidth="1"/>
    <col min="8" max="8" width="54" style="352" customWidth="1"/>
    <col min="9" max="9" width="14.28515625" style="380" customWidth="1"/>
    <col min="10" max="10" width="23.85546875" style="399" customWidth="1"/>
    <col min="11" max="11" width="22.28515625" style="353" customWidth="1" outlineLevel="1"/>
    <col min="12" max="16384" width="4.42578125" style="327"/>
  </cols>
  <sheetData>
    <row r="1" spans="1:18" s="315" customFormat="1" ht="47.25" x14ac:dyDescent="0.25">
      <c r="A1" s="376" t="s">
        <v>2295</v>
      </c>
      <c r="B1" s="376" t="s">
        <v>2298</v>
      </c>
      <c r="C1" s="376" t="s">
        <v>1507</v>
      </c>
      <c r="D1" s="376" t="s">
        <v>1508</v>
      </c>
      <c r="E1" s="376" t="s">
        <v>4</v>
      </c>
      <c r="F1" s="376" t="s">
        <v>5</v>
      </c>
      <c r="G1" s="376" t="s">
        <v>6</v>
      </c>
      <c r="H1" s="376" t="s">
        <v>1509</v>
      </c>
      <c r="I1" s="376" t="s">
        <v>7</v>
      </c>
      <c r="J1" s="376" t="s">
        <v>2306</v>
      </c>
      <c r="K1" s="385" t="s">
        <v>10</v>
      </c>
    </row>
    <row r="2" spans="1:18" s="315" customFormat="1" ht="18.75" x14ac:dyDescent="0.25">
      <c r="A2" s="533" t="s">
        <v>2299</v>
      </c>
      <c r="B2" s="533"/>
      <c r="C2" s="533"/>
      <c r="D2" s="533"/>
      <c r="E2" s="533"/>
      <c r="F2" s="533"/>
      <c r="G2" s="533"/>
      <c r="H2" s="533"/>
      <c r="I2" s="533"/>
      <c r="J2" s="533"/>
      <c r="K2" s="533"/>
    </row>
    <row r="3" spans="1:18" s="326" customFormat="1" ht="18.75" x14ac:dyDescent="0.3">
      <c r="A3" s="442" t="s">
        <v>1598</v>
      </c>
      <c r="B3" s="442"/>
      <c r="C3" s="442"/>
      <c r="D3" s="442"/>
      <c r="E3" s="442"/>
      <c r="F3" s="442"/>
      <c r="G3" s="442"/>
      <c r="H3" s="442"/>
      <c r="I3" s="442"/>
      <c r="J3" s="442"/>
      <c r="K3" s="442"/>
    </row>
    <row r="4" spans="1:18" s="329" customFormat="1" ht="405.75" customHeight="1" x14ac:dyDescent="0.25">
      <c r="A4" s="345" t="s">
        <v>1599</v>
      </c>
      <c r="B4" s="346" t="s">
        <v>2310</v>
      </c>
      <c r="C4" s="405" t="s">
        <v>2423</v>
      </c>
      <c r="D4" s="406">
        <v>2000000</v>
      </c>
      <c r="E4" s="406">
        <f>D4</f>
        <v>2000000</v>
      </c>
      <c r="F4" s="406"/>
      <c r="G4" s="406"/>
      <c r="H4" s="524" t="s">
        <v>2821</v>
      </c>
      <c r="I4" s="407" t="s">
        <v>595</v>
      </c>
      <c r="J4" s="319" t="s">
        <v>224</v>
      </c>
      <c r="K4" s="525" t="s">
        <v>1644</v>
      </c>
      <c r="Q4" s="337"/>
      <c r="R4" s="337"/>
    </row>
    <row r="5" spans="1:18" ht="64.5" customHeight="1" x14ac:dyDescent="0.25">
      <c r="A5" s="345" t="s">
        <v>1601</v>
      </c>
      <c r="B5" s="346" t="s">
        <v>2310</v>
      </c>
      <c r="C5" s="334" t="s">
        <v>1647</v>
      </c>
      <c r="D5" s="387">
        <v>8000000</v>
      </c>
      <c r="E5" s="406">
        <f>D5</f>
        <v>8000000</v>
      </c>
      <c r="F5" s="387"/>
      <c r="G5" s="387"/>
      <c r="H5" s="334" t="s">
        <v>1648</v>
      </c>
      <c r="I5" s="346" t="s">
        <v>1624</v>
      </c>
      <c r="J5" s="319" t="s">
        <v>224</v>
      </c>
      <c r="K5" s="319"/>
    </row>
    <row r="6" spans="1:18" ht="141.75" x14ac:dyDescent="0.25">
      <c r="A6" s="345" t="s">
        <v>1602</v>
      </c>
      <c r="B6" s="346" t="s">
        <v>2310</v>
      </c>
      <c r="C6" s="334" t="s">
        <v>2422</v>
      </c>
      <c r="D6" s="387">
        <v>100000</v>
      </c>
      <c r="E6" s="406">
        <f>D6</f>
        <v>100000</v>
      </c>
      <c r="F6" s="387"/>
      <c r="G6" s="387"/>
      <c r="H6" s="415" t="s">
        <v>2820</v>
      </c>
      <c r="I6" s="346" t="s">
        <v>1544</v>
      </c>
      <c r="J6" s="319" t="s">
        <v>224</v>
      </c>
      <c r="K6" s="319"/>
    </row>
    <row r="7" spans="1:18" ht="94.5" customHeight="1" x14ac:dyDescent="0.25">
      <c r="A7" s="345" t="s">
        <v>1604</v>
      </c>
      <c r="B7" s="346" t="s">
        <v>2310</v>
      </c>
      <c r="C7" s="334" t="s">
        <v>1189</v>
      </c>
      <c r="D7" s="373">
        <v>1000000</v>
      </c>
      <c r="E7" s="373">
        <v>1000000</v>
      </c>
      <c r="F7" s="373"/>
      <c r="G7" s="373"/>
      <c r="H7" s="334" t="s">
        <v>2822</v>
      </c>
      <c r="I7" s="319" t="s">
        <v>1655</v>
      </c>
      <c r="J7" s="319" t="s">
        <v>224</v>
      </c>
      <c r="K7" s="319"/>
    </row>
    <row r="8" spans="1:18" s="312" customFormat="1" ht="110.25" x14ac:dyDescent="0.25">
      <c r="A8" s="345" t="s">
        <v>1605</v>
      </c>
      <c r="B8" s="395" t="s">
        <v>2310</v>
      </c>
      <c r="C8" s="396" t="s">
        <v>2636</v>
      </c>
      <c r="D8" s="397">
        <v>150000</v>
      </c>
      <c r="E8" s="397">
        <f t="shared" ref="E8:E13" si="0">D8</f>
        <v>150000</v>
      </c>
      <c r="F8" s="397"/>
      <c r="G8" s="390"/>
      <c r="H8" s="334" t="s">
        <v>2823</v>
      </c>
      <c r="I8" s="319" t="s">
        <v>595</v>
      </c>
      <c r="J8" s="319" t="s">
        <v>1614</v>
      </c>
      <c r="K8" s="319"/>
    </row>
    <row r="9" spans="1:18" ht="157.5" x14ac:dyDescent="0.25">
      <c r="A9" s="345" t="s">
        <v>1606</v>
      </c>
      <c r="B9" s="346" t="s">
        <v>2310</v>
      </c>
      <c r="C9" s="334" t="s">
        <v>2424</v>
      </c>
      <c r="D9" s="387">
        <v>160000</v>
      </c>
      <c r="E9" s="406">
        <f t="shared" si="0"/>
        <v>160000</v>
      </c>
      <c r="F9" s="387"/>
      <c r="G9" s="387"/>
      <c r="H9" s="415" t="s">
        <v>2824</v>
      </c>
      <c r="I9" s="346" t="s">
        <v>469</v>
      </c>
      <c r="J9" s="319" t="s">
        <v>224</v>
      </c>
      <c r="K9" s="319"/>
    </row>
    <row r="10" spans="1:18" ht="204.75" x14ac:dyDescent="0.25">
      <c r="A10" s="345" t="s">
        <v>1607</v>
      </c>
      <c r="B10" s="346" t="s">
        <v>2310</v>
      </c>
      <c r="C10" s="334" t="s">
        <v>1651</v>
      </c>
      <c r="D10" s="387">
        <v>290000</v>
      </c>
      <c r="E10" s="406">
        <f t="shared" si="0"/>
        <v>290000</v>
      </c>
      <c r="F10" s="387"/>
      <c r="G10" s="387"/>
      <c r="H10" s="415" t="s">
        <v>2825</v>
      </c>
      <c r="I10" s="346" t="s">
        <v>469</v>
      </c>
      <c r="J10" s="319" t="s">
        <v>224</v>
      </c>
      <c r="K10" s="319"/>
    </row>
    <row r="11" spans="1:18" ht="47.25" x14ac:dyDescent="0.25">
      <c r="A11" s="345" t="s">
        <v>1608</v>
      </c>
      <c r="B11" s="346" t="s">
        <v>2310</v>
      </c>
      <c r="C11" s="334" t="s">
        <v>2408</v>
      </c>
      <c r="D11" s="387">
        <v>3000000</v>
      </c>
      <c r="E11" s="387">
        <f t="shared" si="0"/>
        <v>3000000</v>
      </c>
      <c r="F11" s="387"/>
      <c r="G11" s="387"/>
      <c r="H11" s="334" t="s">
        <v>2409</v>
      </c>
      <c r="I11" s="346" t="s">
        <v>469</v>
      </c>
      <c r="J11" s="503" t="s">
        <v>3318</v>
      </c>
      <c r="K11" s="319"/>
    </row>
    <row r="12" spans="1:18" ht="173.25" x14ac:dyDescent="0.25">
      <c r="A12" s="345" t="s">
        <v>1609</v>
      </c>
      <c r="B12" s="346" t="s">
        <v>2310</v>
      </c>
      <c r="C12" s="334" t="s">
        <v>2354</v>
      </c>
      <c r="D12" s="387">
        <v>70000</v>
      </c>
      <c r="E12" s="387">
        <f t="shared" si="0"/>
        <v>70000</v>
      </c>
      <c r="F12" s="387"/>
      <c r="G12" s="387">
        <v>3520</v>
      </c>
      <c r="H12" s="334" t="s">
        <v>2410</v>
      </c>
      <c r="I12" s="346" t="s">
        <v>595</v>
      </c>
      <c r="J12" s="503" t="s">
        <v>3318</v>
      </c>
      <c r="K12" s="319" t="s">
        <v>2355</v>
      </c>
    </row>
    <row r="13" spans="1:18" ht="174.75" customHeight="1" x14ac:dyDescent="0.25">
      <c r="A13" s="345" t="s">
        <v>1610</v>
      </c>
      <c r="B13" s="346" t="s">
        <v>2310</v>
      </c>
      <c r="C13" s="334" t="s">
        <v>2411</v>
      </c>
      <c r="D13" s="387">
        <v>3500000</v>
      </c>
      <c r="E13" s="387">
        <f t="shared" si="0"/>
        <v>3500000</v>
      </c>
      <c r="F13" s="387"/>
      <c r="G13" s="387"/>
      <c r="H13" s="415" t="s">
        <v>2826</v>
      </c>
      <c r="I13" s="346" t="s">
        <v>469</v>
      </c>
      <c r="J13" s="503" t="s">
        <v>3318</v>
      </c>
      <c r="K13" s="319"/>
    </row>
    <row r="14" spans="1:18" ht="67.5" customHeight="1" x14ac:dyDescent="0.25">
      <c r="A14" s="345" t="s">
        <v>1612</v>
      </c>
      <c r="B14" s="346" t="s">
        <v>2310</v>
      </c>
      <c r="C14" s="334" t="s">
        <v>2758</v>
      </c>
      <c r="D14" s="387">
        <v>2000000</v>
      </c>
      <c r="E14" s="387">
        <v>2000000</v>
      </c>
      <c r="F14" s="387"/>
      <c r="G14" s="387"/>
      <c r="H14" s="334" t="s">
        <v>2759</v>
      </c>
      <c r="I14" s="346" t="s">
        <v>595</v>
      </c>
      <c r="J14" s="503" t="s">
        <v>3318</v>
      </c>
      <c r="K14" s="319"/>
    </row>
    <row r="15" spans="1:18" ht="110.25" x14ac:dyDescent="0.25">
      <c r="A15" s="345" t="s">
        <v>2453</v>
      </c>
      <c r="B15" s="346" t="s">
        <v>2310</v>
      </c>
      <c r="C15" s="334" t="s">
        <v>2406</v>
      </c>
      <c r="D15" s="387">
        <v>500000</v>
      </c>
      <c r="E15" s="387">
        <f>D15</f>
        <v>500000</v>
      </c>
      <c r="F15" s="387"/>
      <c r="G15" s="387"/>
      <c r="H15" s="334" t="s">
        <v>2407</v>
      </c>
      <c r="I15" s="346" t="s">
        <v>349</v>
      </c>
      <c r="J15" s="503" t="s">
        <v>3318</v>
      </c>
      <c r="K15" s="319"/>
    </row>
    <row r="16" spans="1:18" ht="81" customHeight="1" x14ac:dyDescent="0.25">
      <c r="A16" s="345" t="s">
        <v>1617</v>
      </c>
      <c r="B16" s="346" t="s">
        <v>2310</v>
      </c>
      <c r="C16" s="334" t="s">
        <v>2400</v>
      </c>
      <c r="D16" s="387">
        <v>500000</v>
      </c>
      <c r="E16" s="387">
        <f>D16-G16</f>
        <v>480000</v>
      </c>
      <c r="F16" s="387"/>
      <c r="G16" s="387">
        <v>20000</v>
      </c>
      <c r="H16" s="334" t="s">
        <v>2430</v>
      </c>
      <c r="I16" s="346" t="s">
        <v>469</v>
      </c>
      <c r="J16" s="319" t="s">
        <v>60</v>
      </c>
      <c r="K16" s="319" t="s">
        <v>2401</v>
      </c>
    </row>
    <row r="17" spans="1:11" ht="78.75" x14ac:dyDescent="0.25">
      <c r="A17" s="345" t="s">
        <v>1618</v>
      </c>
      <c r="B17" s="346" t="s">
        <v>2310</v>
      </c>
      <c r="C17" s="334" t="s">
        <v>384</v>
      </c>
      <c r="D17" s="387">
        <v>500000</v>
      </c>
      <c r="E17" s="387">
        <f>D17</f>
        <v>500000</v>
      </c>
      <c r="F17" s="387"/>
      <c r="G17" s="387"/>
      <c r="H17" s="334" t="s">
        <v>2827</v>
      </c>
      <c r="I17" s="346" t="s">
        <v>469</v>
      </c>
      <c r="J17" s="319" t="s">
        <v>60</v>
      </c>
      <c r="K17" s="319"/>
    </row>
    <row r="18" spans="1:11" ht="47.25" x14ac:dyDescent="0.25">
      <c r="A18" s="345" t="s">
        <v>2454</v>
      </c>
      <c r="B18" s="346" t="s">
        <v>2310</v>
      </c>
      <c r="C18" s="334" t="s">
        <v>2352</v>
      </c>
      <c r="D18" s="387">
        <v>1500000</v>
      </c>
      <c r="E18" s="387">
        <f>D18</f>
        <v>1500000</v>
      </c>
      <c r="F18" s="387"/>
      <c r="G18" s="387"/>
      <c r="H18" s="334" t="s">
        <v>2529</v>
      </c>
      <c r="I18" s="346" t="s">
        <v>1622</v>
      </c>
      <c r="J18" s="319" t="s">
        <v>2353</v>
      </c>
      <c r="K18" s="319"/>
    </row>
    <row r="19" spans="1:11" ht="94.5" x14ac:dyDescent="0.25">
      <c r="A19" s="345" t="s">
        <v>1619</v>
      </c>
      <c r="B19" s="346" t="s">
        <v>2310</v>
      </c>
      <c r="C19" s="334" t="s">
        <v>2405</v>
      </c>
      <c r="D19" s="387">
        <v>50000</v>
      </c>
      <c r="E19" s="387">
        <f>D19</f>
        <v>50000</v>
      </c>
      <c r="F19" s="387"/>
      <c r="G19" s="387"/>
      <c r="H19" s="415" t="s">
        <v>2404</v>
      </c>
      <c r="I19" s="346" t="s">
        <v>595</v>
      </c>
      <c r="J19" s="319" t="s">
        <v>2353</v>
      </c>
      <c r="K19" s="319"/>
    </row>
    <row r="20" spans="1:11" ht="107.25" customHeight="1" x14ac:dyDescent="0.25">
      <c r="A20" s="345" t="s">
        <v>1620</v>
      </c>
      <c r="B20" s="346" t="s">
        <v>2310</v>
      </c>
      <c r="C20" s="334" t="s">
        <v>2708</v>
      </c>
      <c r="D20" s="390">
        <v>1500000</v>
      </c>
      <c r="E20" s="390">
        <v>1500000</v>
      </c>
      <c r="F20" s="390"/>
      <c r="G20" s="390"/>
      <c r="H20" s="334" t="s">
        <v>1950</v>
      </c>
      <c r="I20" s="319" t="s">
        <v>595</v>
      </c>
      <c r="J20" s="319" t="s">
        <v>1944</v>
      </c>
      <c r="K20" s="319"/>
    </row>
    <row r="21" spans="1:11" ht="173.25" x14ac:dyDescent="0.25">
      <c r="A21" s="345" t="s">
        <v>1623</v>
      </c>
      <c r="B21" s="346" t="s">
        <v>2310</v>
      </c>
      <c r="C21" s="334" t="s">
        <v>2415</v>
      </c>
      <c r="D21" s="387">
        <v>1550000</v>
      </c>
      <c r="E21" s="387">
        <f>D21</f>
        <v>1550000</v>
      </c>
      <c r="F21" s="387"/>
      <c r="G21" s="387"/>
      <c r="H21" s="415" t="s">
        <v>2828</v>
      </c>
      <c r="I21" s="346" t="s">
        <v>595</v>
      </c>
      <c r="J21" s="319" t="s">
        <v>2416</v>
      </c>
      <c r="K21" s="319"/>
    </row>
    <row r="22" spans="1:11" ht="51" customHeight="1" x14ac:dyDescent="0.25">
      <c r="A22" s="345" t="s">
        <v>1625</v>
      </c>
      <c r="B22" s="346" t="s">
        <v>2310</v>
      </c>
      <c r="C22" s="334" t="s">
        <v>2692</v>
      </c>
      <c r="D22" s="387">
        <v>98000</v>
      </c>
      <c r="E22" s="387">
        <f>D22</f>
        <v>98000</v>
      </c>
      <c r="F22" s="387"/>
      <c r="G22" s="387"/>
      <c r="H22" s="334" t="s">
        <v>2693</v>
      </c>
      <c r="I22" s="346" t="s">
        <v>1524</v>
      </c>
      <c r="J22" s="319" t="s">
        <v>2416</v>
      </c>
      <c r="K22" s="319"/>
    </row>
    <row r="23" spans="1:11" s="330" customFormat="1" ht="78.75" x14ac:dyDescent="0.25">
      <c r="A23" s="345" t="s">
        <v>1626</v>
      </c>
      <c r="B23" s="346" t="s">
        <v>2310</v>
      </c>
      <c r="C23" s="347" t="s">
        <v>1668</v>
      </c>
      <c r="D23" s="412">
        <v>150000</v>
      </c>
      <c r="E23" s="387">
        <f>D23</f>
        <v>150000</v>
      </c>
      <c r="F23" s="412"/>
      <c r="G23" s="412"/>
      <c r="H23" s="347" t="s">
        <v>1669</v>
      </c>
      <c r="I23" s="348" t="s">
        <v>595</v>
      </c>
      <c r="J23" s="401" t="s">
        <v>298</v>
      </c>
      <c r="K23" s="401"/>
    </row>
    <row r="24" spans="1:11" ht="47.25" x14ac:dyDescent="0.25">
      <c r="A24" s="345" t="s">
        <v>1629</v>
      </c>
      <c r="B24" s="346" t="s">
        <v>2310</v>
      </c>
      <c r="C24" s="334" t="s">
        <v>2414</v>
      </c>
      <c r="D24" s="387">
        <v>50000</v>
      </c>
      <c r="E24" s="387">
        <f>D24</f>
        <v>50000</v>
      </c>
      <c r="F24" s="387"/>
      <c r="G24" s="387"/>
      <c r="H24" s="334" t="s">
        <v>1621</v>
      </c>
      <c r="I24" s="346" t="s">
        <v>1622</v>
      </c>
      <c r="J24" s="319" t="s">
        <v>435</v>
      </c>
      <c r="K24" s="319"/>
    </row>
    <row r="25" spans="1:11" ht="44.25" customHeight="1" x14ac:dyDescent="0.25">
      <c r="A25" s="345" t="s">
        <v>1631</v>
      </c>
      <c r="B25" s="346" t="s">
        <v>2310</v>
      </c>
      <c r="C25" s="334" t="s">
        <v>1627</v>
      </c>
      <c r="D25" s="387">
        <v>50000</v>
      </c>
      <c r="E25" s="387">
        <f>D25</f>
        <v>50000</v>
      </c>
      <c r="F25" s="387"/>
      <c r="G25" s="387"/>
      <c r="H25" s="334" t="s">
        <v>1628</v>
      </c>
      <c r="I25" s="346" t="s">
        <v>1520</v>
      </c>
      <c r="J25" s="319" t="s">
        <v>435</v>
      </c>
      <c r="K25" s="319"/>
    </row>
    <row r="26" spans="1:11" ht="341.45" customHeight="1" x14ac:dyDescent="0.25">
      <c r="A26" s="345" t="s">
        <v>1633</v>
      </c>
      <c r="B26" s="346" t="s">
        <v>30</v>
      </c>
      <c r="C26" s="334" t="s">
        <v>1632</v>
      </c>
      <c r="D26" s="387"/>
      <c r="E26" s="387"/>
      <c r="F26" s="387"/>
      <c r="G26" s="387"/>
      <c r="H26" s="415" t="s">
        <v>2817</v>
      </c>
      <c r="I26" s="346" t="s">
        <v>595</v>
      </c>
      <c r="J26" s="319" t="s">
        <v>1630</v>
      </c>
      <c r="K26" s="319"/>
    </row>
    <row r="27" spans="1:11" ht="157.5" customHeight="1" x14ac:dyDescent="0.25">
      <c r="A27" s="345" t="s">
        <v>1634</v>
      </c>
      <c r="B27" s="346" t="s">
        <v>30</v>
      </c>
      <c r="C27" s="347" t="s">
        <v>2403</v>
      </c>
      <c r="D27" s="387"/>
      <c r="E27" s="387"/>
      <c r="F27" s="387"/>
      <c r="G27" s="387"/>
      <c r="H27" s="415" t="s">
        <v>2818</v>
      </c>
      <c r="I27" s="346" t="s">
        <v>595</v>
      </c>
      <c r="J27" s="319" t="s">
        <v>1614</v>
      </c>
      <c r="K27" s="319" t="s">
        <v>1603</v>
      </c>
    </row>
    <row r="28" spans="1:11" s="337" customFormat="1" ht="358.5" customHeight="1" x14ac:dyDescent="0.25">
      <c r="A28" s="345" t="s">
        <v>1635</v>
      </c>
      <c r="B28" s="346" t="s">
        <v>30</v>
      </c>
      <c r="C28" s="333" t="s">
        <v>1611</v>
      </c>
      <c r="D28" s="387"/>
      <c r="E28" s="387"/>
      <c r="F28" s="387"/>
      <c r="G28" s="387"/>
      <c r="H28" s="415" t="s">
        <v>2819</v>
      </c>
      <c r="I28" s="346" t="s">
        <v>595</v>
      </c>
      <c r="J28" s="319" t="s">
        <v>2788</v>
      </c>
      <c r="K28" s="346"/>
    </row>
    <row r="29" spans="1:11" s="313" customFormat="1" ht="63" x14ac:dyDescent="0.25">
      <c r="A29" s="345" t="s">
        <v>1638</v>
      </c>
      <c r="B29" s="346" t="s">
        <v>30</v>
      </c>
      <c r="C29" s="334" t="s">
        <v>2638</v>
      </c>
      <c r="D29" s="390"/>
      <c r="E29" s="390"/>
      <c r="F29" s="390"/>
      <c r="G29" s="390"/>
      <c r="H29" s="334" t="s">
        <v>2215</v>
      </c>
      <c r="I29" s="319" t="s">
        <v>349</v>
      </c>
      <c r="J29" s="319" t="s">
        <v>2216</v>
      </c>
      <c r="K29" s="319"/>
    </row>
    <row r="30" spans="1:11" ht="47.25" x14ac:dyDescent="0.25">
      <c r="A30" s="345" t="s">
        <v>2455</v>
      </c>
      <c r="B30" s="346" t="s">
        <v>30</v>
      </c>
      <c r="C30" s="334" t="s">
        <v>471</v>
      </c>
      <c r="D30" s="387"/>
      <c r="E30" s="387"/>
      <c r="F30" s="387"/>
      <c r="G30" s="387"/>
      <c r="H30" s="334" t="s">
        <v>472</v>
      </c>
      <c r="I30" s="346" t="s">
        <v>595</v>
      </c>
      <c r="J30" s="319" t="s">
        <v>44</v>
      </c>
      <c r="K30" s="319"/>
    </row>
    <row r="31" spans="1:11" ht="162.6" customHeight="1" x14ac:dyDescent="0.25">
      <c r="A31" s="345" t="s">
        <v>2456</v>
      </c>
      <c r="B31" s="346" t="s">
        <v>30</v>
      </c>
      <c r="C31" s="334" t="s">
        <v>247</v>
      </c>
      <c r="D31" s="387"/>
      <c r="E31" s="387"/>
      <c r="F31" s="387"/>
      <c r="G31" s="387"/>
      <c r="H31" s="334" t="s">
        <v>2417</v>
      </c>
      <c r="I31" s="346" t="s">
        <v>595</v>
      </c>
      <c r="J31" s="319" t="s">
        <v>2418</v>
      </c>
      <c r="K31" s="319"/>
    </row>
    <row r="32" spans="1:11" ht="113.1" customHeight="1" x14ac:dyDescent="0.25">
      <c r="A32" s="345" t="s">
        <v>2530</v>
      </c>
      <c r="B32" s="346" t="s">
        <v>30</v>
      </c>
      <c r="C32" s="413" t="s">
        <v>1613</v>
      </c>
      <c r="D32" s="414"/>
      <c r="E32" s="414"/>
      <c r="F32" s="414"/>
      <c r="G32" s="414"/>
      <c r="H32" s="415" t="s">
        <v>2829</v>
      </c>
      <c r="I32" s="346" t="s">
        <v>595</v>
      </c>
      <c r="J32" s="319" t="s">
        <v>1614</v>
      </c>
      <c r="K32" s="526"/>
    </row>
    <row r="33" spans="1:11" ht="83.45" customHeight="1" x14ac:dyDescent="0.25">
      <c r="A33" s="345" t="s">
        <v>2637</v>
      </c>
      <c r="B33" s="346" t="s">
        <v>30</v>
      </c>
      <c r="C33" s="334" t="s">
        <v>1600</v>
      </c>
      <c r="D33" s="387"/>
      <c r="E33" s="387"/>
      <c r="F33" s="387"/>
      <c r="G33" s="387"/>
      <c r="H33" s="334" t="s">
        <v>460</v>
      </c>
      <c r="I33" s="346" t="s">
        <v>595</v>
      </c>
      <c r="J33" s="319" t="s">
        <v>224</v>
      </c>
      <c r="K33" s="319"/>
    </row>
    <row r="34" spans="1:11" ht="299.25" customHeight="1" x14ac:dyDescent="0.25">
      <c r="A34" s="345" t="s">
        <v>2639</v>
      </c>
      <c r="B34" s="346" t="s">
        <v>30</v>
      </c>
      <c r="C34" s="334" t="s">
        <v>2412</v>
      </c>
      <c r="D34" s="387"/>
      <c r="E34" s="387"/>
      <c r="F34" s="387"/>
      <c r="G34" s="387"/>
      <c r="H34" s="420" t="s">
        <v>2691</v>
      </c>
      <c r="I34" s="346" t="s">
        <v>595</v>
      </c>
      <c r="J34" s="319" t="s">
        <v>2437</v>
      </c>
      <c r="K34" s="319"/>
    </row>
    <row r="35" spans="1:11" ht="133.9" customHeight="1" x14ac:dyDescent="0.25">
      <c r="A35" s="345" t="s">
        <v>2796</v>
      </c>
      <c r="B35" s="319" t="s">
        <v>30</v>
      </c>
      <c r="C35" s="334" t="s">
        <v>257</v>
      </c>
      <c r="D35" s="387"/>
      <c r="E35" s="387"/>
      <c r="F35" s="387"/>
      <c r="G35" s="387"/>
      <c r="H35" s="334" t="s">
        <v>2413</v>
      </c>
      <c r="I35" s="346" t="s">
        <v>665</v>
      </c>
      <c r="J35" s="319" t="s">
        <v>1616</v>
      </c>
      <c r="K35" s="319"/>
    </row>
    <row r="36" spans="1:11" ht="152.44999999999999" customHeight="1" x14ac:dyDescent="0.25">
      <c r="A36" s="345" t="s">
        <v>3276</v>
      </c>
      <c r="B36" s="319" t="s">
        <v>2310</v>
      </c>
      <c r="C36" s="334" t="s">
        <v>3278</v>
      </c>
      <c r="D36" s="387">
        <v>250000</v>
      </c>
      <c r="E36" s="387">
        <v>37500</v>
      </c>
      <c r="F36" s="387">
        <v>212500</v>
      </c>
      <c r="G36" s="387"/>
      <c r="H36" s="334" t="s">
        <v>3279</v>
      </c>
      <c r="I36" s="346" t="s">
        <v>3277</v>
      </c>
      <c r="J36" s="319" t="s">
        <v>1614</v>
      </c>
      <c r="K36" s="319"/>
    </row>
    <row r="37" spans="1:11" s="328" customFormat="1" ht="22.5" customHeight="1" x14ac:dyDescent="0.25">
      <c r="A37" s="442" t="s">
        <v>1640</v>
      </c>
      <c r="B37" s="442"/>
      <c r="C37" s="442"/>
      <c r="D37" s="442"/>
      <c r="E37" s="442"/>
      <c r="F37" s="442"/>
      <c r="G37" s="442"/>
      <c r="H37" s="442"/>
      <c r="I37" s="442"/>
      <c r="J37" s="442"/>
      <c r="K37" s="442"/>
    </row>
    <row r="38" spans="1:11" ht="204.75" x14ac:dyDescent="0.25">
      <c r="A38" s="345" t="s">
        <v>1641</v>
      </c>
      <c r="B38" s="346" t="s">
        <v>2310</v>
      </c>
      <c r="C38" s="334" t="s">
        <v>2433</v>
      </c>
      <c r="D38" s="387">
        <v>10000000</v>
      </c>
      <c r="E38" s="387">
        <f>D38</f>
        <v>10000000</v>
      </c>
      <c r="F38" s="387"/>
      <c r="G38" s="387"/>
      <c r="H38" s="415" t="s">
        <v>2830</v>
      </c>
      <c r="I38" s="346" t="s">
        <v>1544</v>
      </c>
      <c r="J38" s="319" t="s">
        <v>44</v>
      </c>
      <c r="K38" s="319" t="s">
        <v>2438</v>
      </c>
    </row>
    <row r="39" spans="1:11" ht="173.25" x14ac:dyDescent="0.25">
      <c r="A39" s="345" t="s">
        <v>1643</v>
      </c>
      <c r="B39" s="346" t="s">
        <v>2310</v>
      </c>
      <c r="C39" s="334" t="s">
        <v>1692</v>
      </c>
      <c r="D39" s="387">
        <v>780000</v>
      </c>
      <c r="E39" s="387">
        <f>D39</f>
        <v>780000</v>
      </c>
      <c r="F39" s="387"/>
      <c r="G39" s="387"/>
      <c r="H39" s="415" t="s">
        <v>2831</v>
      </c>
      <c r="I39" s="346" t="s">
        <v>595</v>
      </c>
      <c r="J39" s="503" t="s">
        <v>3318</v>
      </c>
      <c r="K39" s="319"/>
    </row>
    <row r="40" spans="1:11" ht="47.25" x14ac:dyDescent="0.25">
      <c r="A40" s="345" t="s">
        <v>1645</v>
      </c>
      <c r="B40" s="346" t="s">
        <v>2310</v>
      </c>
      <c r="C40" s="334" t="s">
        <v>308</v>
      </c>
      <c r="D40" s="387">
        <v>550000</v>
      </c>
      <c r="E40" s="387">
        <f>D40</f>
        <v>550000</v>
      </c>
      <c r="F40" s="387"/>
      <c r="G40" s="387"/>
      <c r="H40" s="334" t="s">
        <v>2832</v>
      </c>
      <c r="I40" s="346" t="s">
        <v>543</v>
      </c>
      <c r="J40" s="319" t="s">
        <v>60</v>
      </c>
      <c r="K40" s="319"/>
    </row>
    <row r="41" spans="1:11" ht="110.25" x14ac:dyDescent="0.25">
      <c r="A41" s="345" t="s">
        <v>1646</v>
      </c>
      <c r="B41" s="346" t="s">
        <v>2310</v>
      </c>
      <c r="C41" s="334" t="s">
        <v>1674</v>
      </c>
      <c r="D41" s="387">
        <v>150000</v>
      </c>
      <c r="E41" s="387">
        <f>D41</f>
        <v>150000</v>
      </c>
      <c r="F41" s="387"/>
      <c r="G41" s="387"/>
      <c r="H41" s="415" t="s">
        <v>1675</v>
      </c>
      <c r="I41" s="346" t="s">
        <v>595</v>
      </c>
      <c r="J41" s="319" t="s">
        <v>174</v>
      </c>
      <c r="K41" s="319"/>
    </row>
    <row r="42" spans="1:11" ht="47.25" x14ac:dyDescent="0.25">
      <c r="A42" s="345" t="s">
        <v>1649</v>
      </c>
      <c r="B42" s="346" t="s">
        <v>2310</v>
      </c>
      <c r="C42" s="334" t="s">
        <v>1677</v>
      </c>
      <c r="D42" s="387">
        <v>60000</v>
      </c>
      <c r="E42" s="387">
        <f>D42</f>
        <v>60000</v>
      </c>
      <c r="F42" s="387">
        <v>25620</v>
      </c>
      <c r="G42" s="387"/>
      <c r="H42" s="334" t="s">
        <v>3000</v>
      </c>
      <c r="I42" s="346" t="s">
        <v>1544</v>
      </c>
      <c r="J42" s="319" t="s">
        <v>3001</v>
      </c>
      <c r="K42" s="319" t="s">
        <v>2987</v>
      </c>
    </row>
    <row r="43" spans="1:11" ht="78.75" x14ac:dyDescent="0.25">
      <c r="A43" s="345" t="s">
        <v>1650</v>
      </c>
      <c r="B43" s="346" t="s">
        <v>2310</v>
      </c>
      <c r="C43" s="334" t="s">
        <v>345</v>
      </c>
      <c r="D43" s="387">
        <v>130000</v>
      </c>
      <c r="E43" s="387">
        <f t="shared" ref="E43:E62" si="1">D43</f>
        <v>130000</v>
      </c>
      <c r="F43" s="387"/>
      <c r="G43" s="387"/>
      <c r="H43" s="334" t="s">
        <v>1679</v>
      </c>
      <c r="I43" s="346" t="s">
        <v>543</v>
      </c>
      <c r="J43" s="319" t="s">
        <v>337</v>
      </c>
      <c r="K43" s="319"/>
    </row>
    <row r="44" spans="1:11" ht="141.75" x14ac:dyDescent="0.25">
      <c r="A44" s="345" t="s">
        <v>1652</v>
      </c>
      <c r="B44" s="346" t="s">
        <v>2310</v>
      </c>
      <c r="C44" s="334" t="s">
        <v>1682</v>
      </c>
      <c r="D44" s="387">
        <v>471500</v>
      </c>
      <c r="E44" s="387">
        <f t="shared" si="1"/>
        <v>471500</v>
      </c>
      <c r="F44" s="387"/>
      <c r="G44" s="387"/>
      <c r="H44" s="415" t="s">
        <v>1683</v>
      </c>
      <c r="I44" s="346" t="s">
        <v>1544</v>
      </c>
      <c r="J44" s="319" t="s">
        <v>2755</v>
      </c>
      <c r="K44" s="319"/>
    </row>
    <row r="45" spans="1:11" ht="31.5" x14ac:dyDescent="0.25">
      <c r="A45" s="345" t="s">
        <v>1656</v>
      </c>
      <c r="B45" s="346" t="s">
        <v>2310</v>
      </c>
      <c r="C45" s="334" t="s">
        <v>329</v>
      </c>
      <c r="D45" s="387">
        <v>55000</v>
      </c>
      <c r="E45" s="387">
        <f t="shared" si="1"/>
        <v>55000</v>
      </c>
      <c r="F45" s="387"/>
      <c r="G45" s="387"/>
      <c r="H45" s="334" t="s">
        <v>330</v>
      </c>
      <c r="I45" s="346" t="s">
        <v>543</v>
      </c>
      <c r="J45" s="319" t="s">
        <v>2754</v>
      </c>
      <c r="K45" s="319"/>
    </row>
    <row r="46" spans="1:11" ht="63" x14ac:dyDescent="0.25">
      <c r="A46" s="345" t="s">
        <v>1657</v>
      </c>
      <c r="B46" s="346" t="s">
        <v>2310</v>
      </c>
      <c r="C46" s="334" t="s">
        <v>2431</v>
      </c>
      <c r="D46" s="387">
        <v>150000</v>
      </c>
      <c r="E46" s="387">
        <f>D46</f>
        <v>150000</v>
      </c>
      <c r="F46" s="387"/>
      <c r="G46" s="387"/>
      <c r="H46" s="334" t="s">
        <v>2432</v>
      </c>
      <c r="I46" s="346" t="s">
        <v>595</v>
      </c>
      <c r="J46" s="401" t="s">
        <v>298</v>
      </c>
      <c r="K46" s="319"/>
    </row>
    <row r="47" spans="1:11" ht="63" x14ac:dyDescent="0.25">
      <c r="A47" s="345" t="s">
        <v>1659</v>
      </c>
      <c r="B47" s="346" t="s">
        <v>2310</v>
      </c>
      <c r="C47" s="334" t="s">
        <v>2444</v>
      </c>
      <c r="D47" s="387">
        <v>200000</v>
      </c>
      <c r="E47" s="387">
        <f>D47</f>
        <v>200000</v>
      </c>
      <c r="F47" s="387"/>
      <c r="G47" s="387"/>
      <c r="H47" s="334" t="s">
        <v>1695</v>
      </c>
      <c r="I47" s="346" t="s">
        <v>595</v>
      </c>
      <c r="J47" s="401" t="s">
        <v>298</v>
      </c>
      <c r="K47" s="319"/>
    </row>
    <row r="48" spans="1:11" ht="185.25" customHeight="1" x14ac:dyDescent="0.25">
      <c r="A48" s="345" t="s">
        <v>1660</v>
      </c>
      <c r="B48" s="346" t="s">
        <v>2310</v>
      </c>
      <c r="C48" s="334" t="s">
        <v>2797</v>
      </c>
      <c r="D48" s="387">
        <v>190000</v>
      </c>
      <c r="E48" s="387">
        <f t="shared" ref="E48:E52" si="2">D48</f>
        <v>190000</v>
      </c>
      <c r="F48" s="387"/>
      <c r="G48" s="387"/>
      <c r="H48" s="334" t="s">
        <v>2798</v>
      </c>
      <c r="I48" s="346" t="s">
        <v>595</v>
      </c>
      <c r="J48" s="319" t="s">
        <v>435</v>
      </c>
      <c r="K48" s="319"/>
    </row>
    <row r="49" spans="1:11" ht="95.25" customHeight="1" x14ac:dyDescent="0.25">
      <c r="A49" s="345" t="s">
        <v>3141</v>
      </c>
      <c r="B49" s="346" t="s">
        <v>2310</v>
      </c>
      <c r="C49" s="333" t="s">
        <v>3229</v>
      </c>
      <c r="D49" s="486">
        <v>152558.82999999999</v>
      </c>
      <c r="E49" s="496">
        <v>137302.95000000001</v>
      </c>
      <c r="F49" s="496">
        <v>15225.88</v>
      </c>
      <c r="G49" s="434"/>
      <c r="H49" s="333" t="s">
        <v>3237</v>
      </c>
      <c r="I49" s="333" t="s">
        <v>1622</v>
      </c>
      <c r="J49" s="319" t="s">
        <v>3239</v>
      </c>
      <c r="K49" s="319" t="s">
        <v>3216</v>
      </c>
    </row>
    <row r="50" spans="1:11" s="331" customFormat="1" ht="47.25" x14ac:dyDescent="0.25">
      <c r="A50" s="345" t="s">
        <v>1661</v>
      </c>
      <c r="B50" s="346" t="s">
        <v>2310</v>
      </c>
      <c r="C50" s="334" t="s">
        <v>2439</v>
      </c>
      <c r="D50" s="387">
        <v>100000</v>
      </c>
      <c r="E50" s="387">
        <f t="shared" si="2"/>
        <v>100000</v>
      </c>
      <c r="F50" s="416"/>
      <c r="G50" s="416"/>
      <c r="H50" s="334" t="s">
        <v>1684</v>
      </c>
      <c r="I50" s="346" t="s">
        <v>595</v>
      </c>
      <c r="J50" s="503" t="s">
        <v>3318</v>
      </c>
      <c r="K50" s="527"/>
    </row>
    <row r="51" spans="1:11" s="331" customFormat="1" ht="47.25" x14ac:dyDescent="0.25">
      <c r="A51" s="345" t="s">
        <v>1663</v>
      </c>
      <c r="B51" s="346" t="s">
        <v>2310</v>
      </c>
      <c r="C51" s="334" t="s">
        <v>1686</v>
      </c>
      <c r="D51" s="387">
        <v>100000</v>
      </c>
      <c r="E51" s="387">
        <f t="shared" si="2"/>
        <v>100000</v>
      </c>
      <c r="F51" s="416"/>
      <c r="G51" s="416"/>
      <c r="H51" s="334" t="s">
        <v>1687</v>
      </c>
      <c r="I51" s="346" t="s">
        <v>595</v>
      </c>
      <c r="J51" s="503" t="s">
        <v>3318</v>
      </c>
      <c r="K51" s="527"/>
    </row>
    <row r="52" spans="1:11" s="331" customFormat="1" ht="63" x14ac:dyDescent="0.25">
      <c r="A52" s="345" t="s">
        <v>1664</v>
      </c>
      <c r="B52" s="346" t="s">
        <v>2310</v>
      </c>
      <c r="C52" s="334" t="s">
        <v>2440</v>
      </c>
      <c r="D52" s="387">
        <v>700000</v>
      </c>
      <c r="E52" s="387">
        <f t="shared" si="2"/>
        <v>700000</v>
      </c>
      <c r="F52" s="387"/>
      <c r="G52" s="416"/>
      <c r="H52" s="334" t="s">
        <v>1689</v>
      </c>
      <c r="I52" s="346" t="s">
        <v>595</v>
      </c>
      <c r="J52" s="503" t="s">
        <v>3318</v>
      </c>
      <c r="K52" s="527"/>
    </row>
    <row r="53" spans="1:11" ht="110.25" x14ac:dyDescent="0.25">
      <c r="A53" s="345" t="s">
        <v>1667</v>
      </c>
      <c r="B53" s="346" t="s">
        <v>2310</v>
      </c>
      <c r="C53" s="334" t="s">
        <v>2441</v>
      </c>
      <c r="D53" s="387">
        <v>800000</v>
      </c>
      <c r="E53" s="387">
        <f>D53-G53</f>
        <v>777500</v>
      </c>
      <c r="F53" s="387"/>
      <c r="G53" s="387">
        <v>22500</v>
      </c>
      <c r="H53" s="415" t="s">
        <v>2442</v>
      </c>
      <c r="I53" s="346" t="s">
        <v>595</v>
      </c>
      <c r="J53" s="503" t="s">
        <v>3318</v>
      </c>
      <c r="K53" s="319" t="s">
        <v>2443</v>
      </c>
    </row>
    <row r="54" spans="1:11" ht="31.5" x14ac:dyDescent="0.25">
      <c r="A54" s="345" t="s">
        <v>1670</v>
      </c>
      <c r="B54" s="346" t="s">
        <v>2310</v>
      </c>
      <c r="C54" s="334" t="s">
        <v>2709</v>
      </c>
      <c r="D54" s="387">
        <v>800000</v>
      </c>
      <c r="E54" s="387"/>
      <c r="F54" s="387"/>
      <c r="G54" s="387"/>
      <c r="H54" s="334" t="s">
        <v>2833</v>
      </c>
      <c r="I54" s="346" t="s">
        <v>1622</v>
      </c>
      <c r="J54" s="401" t="s">
        <v>2419</v>
      </c>
      <c r="K54" s="319"/>
    </row>
    <row r="55" spans="1:11" ht="63" x14ac:dyDescent="0.25">
      <c r="A55" s="345" t="s">
        <v>1671</v>
      </c>
      <c r="B55" s="346" t="s">
        <v>2310</v>
      </c>
      <c r="C55" s="334" t="s">
        <v>2714</v>
      </c>
      <c r="D55" s="387">
        <v>800000</v>
      </c>
      <c r="E55" s="387"/>
      <c r="F55" s="387"/>
      <c r="G55" s="387"/>
      <c r="H55" s="334" t="s">
        <v>2715</v>
      </c>
      <c r="I55" s="346" t="s">
        <v>1622</v>
      </c>
      <c r="J55" s="401" t="s">
        <v>2419</v>
      </c>
      <c r="K55" s="319"/>
    </row>
    <row r="56" spans="1:11" ht="47.25" x14ac:dyDescent="0.25">
      <c r="A56" s="345" t="s">
        <v>1672</v>
      </c>
      <c r="B56" s="346" t="s">
        <v>2310</v>
      </c>
      <c r="C56" s="334" t="s">
        <v>305</v>
      </c>
      <c r="D56" s="387">
        <v>125000</v>
      </c>
      <c r="E56" s="387">
        <f>D56</f>
        <v>125000</v>
      </c>
      <c r="F56" s="387"/>
      <c r="G56" s="387"/>
      <c r="H56" s="334" t="s">
        <v>2762</v>
      </c>
      <c r="I56" s="346" t="s">
        <v>1520</v>
      </c>
      <c r="J56" s="319" t="s">
        <v>44</v>
      </c>
      <c r="K56" s="319" t="s">
        <v>2438</v>
      </c>
    </row>
    <row r="57" spans="1:11" ht="97.5" customHeight="1" x14ac:dyDescent="0.25">
      <c r="A57" s="345" t="s">
        <v>1673</v>
      </c>
      <c r="B57" s="346" t="s">
        <v>2310</v>
      </c>
      <c r="C57" s="334" t="s">
        <v>2446</v>
      </c>
      <c r="D57" s="387">
        <v>2000000</v>
      </c>
      <c r="E57" s="387">
        <f>D57</f>
        <v>2000000</v>
      </c>
      <c r="F57" s="387"/>
      <c r="G57" s="387"/>
      <c r="H57" s="415" t="s">
        <v>2834</v>
      </c>
      <c r="I57" s="346" t="s">
        <v>595</v>
      </c>
      <c r="J57" s="503" t="s">
        <v>3318</v>
      </c>
      <c r="K57" s="319"/>
    </row>
    <row r="58" spans="1:11" ht="288" customHeight="1" x14ac:dyDescent="0.25">
      <c r="A58" s="345" t="s">
        <v>1676</v>
      </c>
      <c r="B58" s="346" t="s">
        <v>2310</v>
      </c>
      <c r="C58" s="334" t="s">
        <v>2447</v>
      </c>
      <c r="D58" s="387">
        <v>3000000</v>
      </c>
      <c r="E58" s="387">
        <f>D58</f>
        <v>3000000</v>
      </c>
      <c r="F58" s="387"/>
      <c r="G58" s="387"/>
      <c r="H58" s="415" t="s">
        <v>2835</v>
      </c>
      <c r="I58" s="319" t="s">
        <v>469</v>
      </c>
      <c r="J58" s="319" t="s">
        <v>1237</v>
      </c>
      <c r="K58" s="319"/>
    </row>
    <row r="59" spans="1:11" ht="63" customHeight="1" x14ac:dyDescent="0.25">
      <c r="A59" s="345" t="s">
        <v>1678</v>
      </c>
      <c r="B59" s="346" t="s">
        <v>2310</v>
      </c>
      <c r="C59" s="334" t="s">
        <v>2448</v>
      </c>
      <c r="D59" s="387">
        <v>50000</v>
      </c>
      <c r="E59" s="387">
        <f>D59</f>
        <v>50000</v>
      </c>
      <c r="F59" s="387"/>
      <c r="G59" s="387"/>
      <c r="H59" s="334" t="s">
        <v>1697</v>
      </c>
      <c r="I59" s="346" t="s">
        <v>1520</v>
      </c>
      <c r="J59" s="319" t="s">
        <v>2836</v>
      </c>
      <c r="K59" s="319"/>
    </row>
    <row r="60" spans="1:11" ht="31.5" x14ac:dyDescent="0.25">
      <c r="A60" s="345" t="s">
        <v>1680</v>
      </c>
      <c r="B60" s="346" t="s">
        <v>2310</v>
      </c>
      <c r="C60" s="334" t="s">
        <v>1700</v>
      </c>
      <c r="D60" s="387">
        <v>50000</v>
      </c>
      <c r="E60" s="387">
        <v>50000</v>
      </c>
      <c r="F60" s="387"/>
      <c r="G60" s="387"/>
      <c r="H60" s="345" t="s">
        <v>1701</v>
      </c>
      <c r="I60" s="346" t="s">
        <v>1544</v>
      </c>
      <c r="J60" s="319" t="s">
        <v>2836</v>
      </c>
      <c r="K60" s="319"/>
    </row>
    <row r="61" spans="1:11" ht="110.25" x14ac:dyDescent="0.25">
      <c r="A61" s="345" t="s">
        <v>1681</v>
      </c>
      <c r="B61" s="346" t="s">
        <v>2310</v>
      </c>
      <c r="C61" s="347" t="s">
        <v>2706</v>
      </c>
      <c r="D61" s="387">
        <v>400000</v>
      </c>
      <c r="E61" s="387">
        <v>80000</v>
      </c>
      <c r="F61" s="387"/>
      <c r="G61" s="387"/>
      <c r="H61" s="334" t="s">
        <v>2837</v>
      </c>
      <c r="I61" s="346" t="s">
        <v>1520</v>
      </c>
      <c r="J61" s="319" t="s">
        <v>224</v>
      </c>
      <c r="K61" s="319"/>
    </row>
    <row r="62" spans="1:11" ht="230.45" customHeight="1" x14ac:dyDescent="0.25">
      <c r="A62" s="345" t="s">
        <v>2177</v>
      </c>
      <c r="B62" s="346" t="s">
        <v>2310</v>
      </c>
      <c r="C62" s="334" t="s">
        <v>2428</v>
      </c>
      <c r="D62" s="387">
        <v>80000</v>
      </c>
      <c r="E62" s="387">
        <f t="shared" si="1"/>
        <v>80000</v>
      </c>
      <c r="F62" s="387"/>
      <c r="G62" s="387"/>
      <c r="H62" s="415" t="s">
        <v>2838</v>
      </c>
      <c r="I62" s="346" t="s">
        <v>595</v>
      </c>
      <c r="J62" s="503" t="s">
        <v>3318</v>
      </c>
      <c r="K62" s="319"/>
    </row>
    <row r="63" spans="1:11" ht="78.75" x14ac:dyDescent="0.25">
      <c r="A63" s="345" t="s">
        <v>1685</v>
      </c>
      <c r="B63" s="346" t="s">
        <v>2310</v>
      </c>
      <c r="C63" s="334" t="s">
        <v>1662</v>
      </c>
      <c r="D63" s="387">
        <v>44518</v>
      </c>
      <c r="E63" s="387">
        <f>D63-F63</f>
        <v>22018</v>
      </c>
      <c r="F63" s="387">
        <v>22500</v>
      </c>
      <c r="G63" s="387"/>
      <c r="H63" s="334" t="s">
        <v>2429</v>
      </c>
      <c r="I63" s="346" t="s">
        <v>333</v>
      </c>
      <c r="J63" s="319" t="s">
        <v>44</v>
      </c>
      <c r="K63" s="319" t="s">
        <v>2468</v>
      </c>
    </row>
    <row r="64" spans="1:11" ht="31.5" x14ac:dyDescent="0.25">
      <c r="A64" s="345" t="s">
        <v>1688</v>
      </c>
      <c r="B64" s="346" t="s">
        <v>2310</v>
      </c>
      <c r="C64" s="334" t="s">
        <v>514</v>
      </c>
      <c r="D64" s="387">
        <v>50000</v>
      </c>
      <c r="E64" s="387">
        <f>D64</f>
        <v>50000</v>
      </c>
      <c r="F64" s="387"/>
      <c r="G64" s="387"/>
      <c r="H64" s="334" t="s">
        <v>2839</v>
      </c>
      <c r="I64" s="346" t="s">
        <v>595</v>
      </c>
      <c r="J64" s="319" t="s">
        <v>435</v>
      </c>
      <c r="K64" s="319"/>
    </row>
    <row r="65" spans="1:11" ht="31.5" x14ac:dyDescent="0.25">
      <c r="A65" s="345" t="s">
        <v>1690</v>
      </c>
      <c r="B65" s="346" t="s">
        <v>2310</v>
      </c>
      <c r="C65" s="334" t="s">
        <v>2421</v>
      </c>
      <c r="D65" s="387">
        <v>250000</v>
      </c>
      <c r="E65" s="387">
        <f>D65</f>
        <v>250000</v>
      </c>
      <c r="F65" s="387"/>
      <c r="G65" s="387"/>
      <c r="H65" s="334" t="s">
        <v>2420</v>
      </c>
      <c r="I65" s="346" t="s">
        <v>1642</v>
      </c>
      <c r="J65" s="319" t="s">
        <v>2419</v>
      </c>
      <c r="K65" s="319"/>
    </row>
    <row r="66" spans="1:11" ht="78.75" x14ac:dyDescent="0.25">
      <c r="A66" s="345" t="s">
        <v>1691</v>
      </c>
      <c r="B66" s="346" t="s">
        <v>2310</v>
      </c>
      <c r="C66" s="334" t="s">
        <v>1653</v>
      </c>
      <c r="D66" s="387">
        <v>1500000</v>
      </c>
      <c r="E66" s="387">
        <f>D66</f>
        <v>1500000</v>
      </c>
      <c r="F66" s="387"/>
      <c r="G66" s="387"/>
      <c r="H66" s="415" t="s">
        <v>1654</v>
      </c>
      <c r="I66" s="346" t="s">
        <v>1655</v>
      </c>
      <c r="J66" s="319" t="s">
        <v>224</v>
      </c>
      <c r="K66" s="319"/>
    </row>
    <row r="67" spans="1:11" ht="47.25" x14ac:dyDescent="0.25">
      <c r="A67" s="345" t="s">
        <v>1693</v>
      </c>
      <c r="B67" s="346" t="s">
        <v>2310</v>
      </c>
      <c r="C67" s="334" t="s">
        <v>1665</v>
      </c>
      <c r="D67" s="387">
        <v>400000</v>
      </c>
      <c r="E67" s="387">
        <f>D67</f>
        <v>400000</v>
      </c>
      <c r="F67" s="387"/>
      <c r="G67" s="387"/>
      <c r="H67" s="334" t="s">
        <v>2840</v>
      </c>
      <c r="I67" s="346" t="s">
        <v>1666</v>
      </c>
      <c r="J67" s="503" t="s">
        <v>3318</v>
      </c>
      <c r="K67" s="319"/>
    </row>
    <row r="68" spans="1:11" ht="72.75" customHeight="1" x14ac:dyDescent="0.25">
      <c r="A68" s="345" t="s">
        <v>1694</v>
      </c>
      <c r="B68" s="346" t="s">
        <v>30</v>
      </c>
      <c r="C68" s="334" t="s">
        <v>2449</v>
      </c>
      <c r="D68" s="387"/>
      <c r="E68" s="387"/>
      <c r="F68" s="387"/>
      <c r="G68" s="387"/>
      <c r="H68" s="334" t="s">
        <v>2445</v>
      </c>
      <c r="I68" s="346" t="s">
        <v>595</v>
      </c>
      <c r="J68" s="319" t="s">
        <v>3346</v>
      </c>
      <c r="K68" s="319"/>
    </row>
    <row r="69" spans="1:11" ht="63" x14ac:dyDescent="0.25">
      <c r="A69" s="345" t="s">
        <v>1696</v>
      </c>
      <c r="B69" s="346" t="s">
        <v>30</v>
      </c>
      <c r="C69" s="334" t="s">
        <v>2425</v>
      </c>
      <c r="D69" s="387"/>
      <c r="E69" s="387"/>
      <c r="F69" s="387"/>
      <c r="G69" s="387"/>
      <c r="H69" s="334" t="s">
        <v>2841</v>
      </c>
      <c r="I69" s="346" t="s">
        <v>1655</v>
      </c>
      <c r="J69" s="319" t="s">
        <v>224</v>
      </c>
      <c r="K69" s="319"/>
    </row>
    <row r="70" spans="1:11" ht="64.5" customHeight="1" x14ac:dyDescent="0.25">
      <c r="A70" s="345" t="s">
        <v>2716</v>
      </c>
      <c r="B70" s="346" t="s">
        <v>30</v>
      </c>
      <c r="C70" s="334" t="s">
        <v>1698</v>
      </c>
      <c r="D70" s="387"/>
      <c r="E70" s="387"/>
      <c r="F70" s="387"/>
      <c r="G70" s="387"/>
      <c r="H70" s="334" t="s">
        <v>2450</v>
      </c>
      <c r="I70" s="346" t="s">
        <v>595</v>
      </c>
      <c r="J70" s="319" t="s">
        <v>3347</v>
      </c>
      <c r="K70" s="319"/>
    </row>
    <row r="71" spans="1:11" ht="189" x14ac:dyDescent="0.25">
      <c r="A71" s="345" t="s">
        <v>2717</v>
      </c>
      <c r="B71" s="346" t="s">
        <v>30</v>
      </c>
      <c r="C71" s="347" t="s">
        <v>1699</v>
      </c>
      <c r="D71" s="387"/>
      <c r="E71" s="387"/>
      <c r="F71" s="387"/>
      <c r="G71" s="387"/>
      <c r="H71" s="415" t="s">
        <v>2844</v>
      </c>
      <c r="I71" s="346" t="s">
        <v>595</v>
      </c>
      <c r="J71" s="319" t="s">
        <v>3347</v>
      </c>
      <c r="K71" s="319"/>
    </row>
    <row r="72" spans="1:11" ht="60.75" customHeight="1" x14ac:dyDescent="0.25">
      <c r="A72" s="345" t="s">
        <v>2718</v>
      </c>
      <c r="B72" s="346" t="s">
        <v>2310</v>
      </c>
      <c r="C72" s="347" t="s">
        <v>2719</v>
      </c>
      <c r="D72" s="387"/>
      <c r="E72" s="387"/>
      <c r="F72" s="387"/>
      <c r="G72" s="387"/>
      <c r="H72" s="415" t="s">
        <v>2842</v>
      </c>
      <c r="I72" s="346" t="s">
        <v>595</v>
      </c>
      <c r="J72" s="319" t="s">
        <v>2419</v>
      </c>
      <c r="K72" s="319"/>
    </row>
    <row r="73" spans="1:11" ht="63" x14ac:dyDescent="0.25">
      <c r="A73" s="345" t="s">
        <v>3199</v>
      </c>
      <c r="B73" s="346" t="s">
        <v>2310</v>
      </c>
      <c r="C73" s="334" t="s">
        <v>3200</v>
      </c>
      <c r="D73" s="387">
        <v>60000</v>
      </c>
      <c r="E73" s="387">
        <v>28000</v>
      </c>
      <c r="F73" s="387">
        <v>32000</v>
      </c>
      <c r="G73" s="387"/>
      <c r="H73" s="415" t="s">
        <v>3201</v>
      </c>
      <c r="I73" s="346" t="s">
        <v>3125</v>
      </c>
      <c r="J73" s="319" t="s">
        <v>3323</v>
      </c>
      <c r="K73" s="319" t="s">
        <v>3202</v>
      </c>
    </row>
    <row r="74" spans="1:11" s="336" customFormat="1" x14ac:dyDescent="0.25">
      <c r="A74" s="442" t="s">
        <v>1702</v>
      </c>
      <c r="B74" s="442"/>
      <c r="C74" s="442"/>
      <c r="D74" s="442"/>
      <c r="E74" s="442"/>
      <c r="F74" s="442"/>
      <c r="G74" s="442"/>
      <c r="H74" s="442"/>
      <c r="I74" s="442"/>
      <c r="J74" s="442"/>
      <c r="K74" s="442"/>
    </row>
    <row r="75" spans="1:11" s="330" customFormat="1" ht="47.25" x14ac:dyDescent="0.25">
      <c r="A75" s="345" t="s">
        <v>1703</v>
      </c>
      <c r="B75" s="401" t="s">
        <v>2310</v>
      </c>
      <c r="C75" s="347" t="s">
        <v>1744</v>
      </c>
      <c r="D75" s="412">
        <v>50000</v>
      </c>
      <c r="E75" s="412">
        <f>D75</f>
        <v>50000</v>
      </c>
      <c r="F75" s="412"/>
      <c r="G75" s="412"/>
      <c r="H75" s="347" t="s">
        <v>2843</v>
      </c>
      <c r="I75" s="348" t="s">
        <v>1520</v>
      </c>
      <c r="J75" s="401" t="s">
        <v>298</v>
      </c>
      <c r="K75" s="401"/>
    </row>
    <row r="76" spans="1:11" ht="42" customHeight="1" x14ac:dyDescent="0.25">
      <c r="A76" s="345" t="s">
        <v>1705</v>
      </c>
      <c r="B76" s="319" t="s">
        <v>30</v>
      </c>
      <c r="C76" s="334" t="s">
        <v>2434</v>
      </c>
      <c r="D76" s="387"/>
      <c r="E76" s="387"/>
      <c r="F76" s="387"/>
      <c r="G76" s="387"/>
      <c r="H76" s="334" t="s">
        <v>1704</v>
      </c>
      <c r="I76" s="346" t="s">
        <v>1524</v>
      </c>
      <c r="J76" s="319" t="s">
        <v>1616</v>
      </c>
      <c r="K76" s="319"/>
    </row>
    <row r="77" spans="1:11" ht="47.25" x14ac:dyDescent="0.25">
      <c r="A77" s="345" t="s">
        <v>2197</v>
      </c>
      <c r="B77" s="319" t="s">
        <v>30</v>
      </c>
      <c r="C77" s="334" t="s">
        <v>1706</v>
      </c>
      <c r="D77" s="412"/>
      <c r="E77" s="387"/>
      <c r="F77" s="387"/>
      <c r="G77" s="387"/>
      <c r="H77" s="334" t="s">
        <v>1707</v>
      </c>
      <c r="I77" s="346" t="s">
        <v>595</v>
      </c>
      <c r="J77" s="319" t="s">
        <v>1616</v>
      </c>
      <c r="K77" s="319"/>
    </row>
    <row r="78" spans="1:11" ht="78.75" x14ac:dyDescent="0.25">
      <c r="A78" s="345" t="s">
        <v>1709</v>
      </c>
      <c r="B78" s="346" t="s">
        <v>30</v>
      </c>
      <c r="C78" s="334" t="s">
        <v>2435</v>
      </c>
      <c r="D78" s="387"/>
      <c r="E78" s="387"/>
      <c r="F78" s="387"/>
      <c r="G78" s="387"/>
      <c r="H78" s="415" t="s">
        <v>1708</v>
      </c>
      <c r="I78" s="346" t="s">
        <v>595</v>
      </c>
      <c r="J78" s="319" t="s">
        <v>3348</v>
      </c>
      <c r="K78" s="319"/>
    </row>
    <row r="79" spans="1:11" ht="94.5" x14ac:dyDescent="0.25">
      <c r="A79" s="345" t="s">
        <v>1711</v>
      </c>
      <c r="B79" s="319" t="s">
        <v>30</v>
      </c>
      <c r="C79" s="334" t="s">
        <v>203</v>
      </c>
      <c r="D79" s="387"/>
      <c r="E79" s="387"/>
      <c r="F79" s="387"/>
      <c r="G79" s="387"/>
      <c r="H79" s="334" t="s">
        <v>1710</v>
      </c>
      <c r="I79" s="346" t="s">
        <v>595</v>
      </c>
      <c r="J79" s="319" t="s">
        <v>2436</v>
      </c>
      <c r="K79" s="319"/>
    </row>
    <row r="80" spans="1:11" ht="29.25" customHeight="1" x14ac:dyDescent="0.25">
      <c r="A80" s="345" t="s">
        <v>1714</v>
      </c>
      <c r="B80" s="319" t="s">
        <v>30</v>
      </c>
      <c r="C80" s="334" t="s">
        <v>1712</v>
      </c>
      <c r="D80" s="387"/>
      <c r="E80" s="387"/>
      <c r="F80" s="387"/>
      <c r="G80" s="387"/>
      <c r="H80" s="334" t="s">
        <v>1713</v>
      </c>
      <c r="I80" s="346" t="s">
        <v>595</v>
      </c>
      <c r="J80" s="319" t="s">
        <v>1616</v>
      </c>
      <c r="K80" s="319"/>
    </row>
    <row r="81" spans="1:11" ht="47.25" customHeight="1" x14ac:dyDescent="0.25">
      <c r="A81" s="345" t="s">
        <v>1717</v>
      </c>
      <c r="B81" s="319" t="s">
        <v>30</v>
      </c>
      <c r="C81" s="334" t="s">
        <v>1715</v>
      </c>
      <c r="D81" s="387"/>
      <c r="E81" s="387"/>
      <c r="F81" s="387"/>
      <c r="G81" s="387"/>
      <c r="H81" s="334" t="s">
        <v>1716</v>
      </c>
      <c r="I81" s="346" t="s">
        <v>595</v>
      </c>
      <c r="J81" s="319" t="s">
        <v>1616</v>
      </c>
      <c r="K81" s="319"/>
    </row>
    <row r="82" spans="1:11" ht="51" customHeight="1" x14ac:dyDescent="0.25">
      <c r="A82" s="345" t="s">
        <v>1719</v>
      </c>
      <c r="B82" s="319" t="s">
        <v>30</v>
      </c>
      <c r="C82" s="334" t="s">
        <v>1718</v>
      </c>
      <c r="D82" s="387"/>
      <c r="E82" s="387"/>
      <c r="F82" s="387"/>
      <c r="G82" s="387"/>
      <c r="H82" s="334" t="s">
        <v>2845</v>
      </c>
      <c r="I82" s="346" t="s">
        <v>595</v>
      </c>
      <c r="J82" s="319" t="s">
        <v>1616</v>
      </c>
      <c r="K82" s="319"/>
    </row>
    <row r="83" spans="1:11" ht="42.75" customHeight="1" x14ac:dyDescent="0.25">
      <c r="A83" s="345" t="s">
        <v>1721</v>
      </c>
      <c r="B83" s="319" t="s">
        <v>30</v>
      </c>
      <c r="C83" s="334" t="s">
        <v>1720</v>
      </c>
      <c r="D83" s="387"/>
      <c r="E83" s="387"/>
      <c r="F83" s="387"/>
      <c r="G83" s="387"/>
      <c r="H83" s="334" t="s">
        <v>2846</v>
      </c>
      <c r="I83" s="346" t="s">
        <v>595</v>
      </c>
      <c r="J83" s="319" t="s">
        <v>1616</v>
      </c>
      <c r="K83" s="319"/>
    </row>
    <row r="84" spans="1:11" ht="78.75" x14ac:dyDescent="0.25">
      <c r="A84" s="345" t="s">
        <v>1724</v>
      </c>
      <c r="B84" s="319" t="s">
        <v>30</v>
      </c>
      <c r="C84" s="334" t="s">
        <v>1722</v>
      </c>
      <c r="D84" s="387"/>
      <c r="E84" s="387"/>
      <c r="F84" s="387"/>
      <c r="G84" s="387"/>
      <c r="H84" s="334" t="s">
        <v>1723</v>
      </c>
      <c r="I84" s="346" t="s">
        <v>595</v>
      </c>
      <c r="J84" s="319" t="s">
        <v>3348</v>
      </c>
      <c r="K84" s="319"/>
    </row>
    <row r="85" spans="1:11" ht="78.75" x14ac:dyDescent="0.25">
      <c r="A85" s="345" t="s">
        <v>1726</v>
      </c>
      <c r="B85" s="319" t="s">
        <v>30</v>
      </c>
      <c r="C85" s="334" t="s">
        <v>1725</v>
      </c>
      <c r="D85" s="387"/>
      <c r="E85" s="387"/>
      <c r="F85" s="387"/>
      <c r="G85" s="387"/>
      <c r="H85" s="334" t="s">
        <v>2850</v>
      </c>
      <c r="I85" s="346" t="s">
        <v>595</v>
      </c>
      <c r="J85" s="319" t="s">
        <v>1616</v>
      </c>
      <c r="K85" s="319"/>
    </row>
    <row r="86" spans="1:11" ht="47.25" customHeight="1" x14ac:dyDescent="0.25">
      <c r="A86" s="345" t="s">
        <v>1615</v>
      </c>
      <c r="B86" s="319" t="s">
        <v>30</v>
      </c>
      <c r="C86" s="334" t="s">
        <v>1727</v>
      </c>
      <c r="D86" s="387"/>
      <c r="E86" s="387"/>
      <c r="F86" s="387"/>
      <c r="G86" s="387"/>
      <c r="H86" s="334" t="s">
        <v>2847</v>
      </c>
      <c r="I86" s="346" t="s">
        <v>595</v>
      </c>
      <c r="J86" s="319" t="s">
        <v>1728</v>
      </c>
      <c r="K86" s="346"/>
    </row>
    <row r="87" spans="1:11" ht="47.25" x14ac:dyDescent="0.25">
      <c r="A87" s="345" t="s">
        <v>1730</v>
      </c>
      <c r="B87" s="319" t="s">
        <v>30</v>
      </c>
      <c r="C87" s="334" t="s">
        <v>1729</v>
      </c>
      <c r="D87" s="387"/>
      <c r="E87" s="387"/>
      <c r="F87" s="387"/>
      <c r="G87" s="387"/>
      <c r="H87" s="334" t="s">
        <v>2848</v>
      </c>
      <c r="I87" s="346" t="s">
        <v>595</v>
      </c>
      <c r="J87" s="319" t="s">
        <v>2451</v>
      </c>
      <c r="K87" s="319"/>
    </row>
    <row r="88" spans="1:11" ht="110.25" x14ac:dyDescent="0.25">
      <c r="A88" s="345" t="s">
        <v>1732</v>
      </c>
      <c r="B88" s="319" t="s">
        <v>30</v>
      </c>
      <c r="C88" s="334" t="s">
        <v>1731</v>
      </c>
      <c r="D88" s="387"/>
      <c r="E88" s="387"/>
      <c r="F88" s="387"/>
      <c r="G88" s="387"/>
      <c r="H88" s="415" t="s">
        <v>2851</v>
      </c>
      <c r="I88" s="346" t="s">
        <v>595</v>
      </c>
      <c r="J88" s="319" t="s">
        <v>1616</v>
      </c>
      <c r="K88" s="319"/>
    </row>
    <row r="89" spans="1:11" ht="47.25" x14ac:dyDescent="0.25">
      <c r="A89" s="345" t="s">
        <v>1735</v>
      </c>
      <c r="B89" s="319" t="s">
        <v>30</v>
      </c>
      <c r="C89" s="334" t="s">
        <v>1733</v>
      </c>
      <c r="D89" s="387"/>
      <c r="E89" s="387"/>
      <c r="F89" s="387"/>
      <c r="G89" s="387"/>
      <c r="H89" s="334" t="s">
        <v>1734</v>
      </c>
      <c r="I89" s="346" t="s">
        <v>595</v>
      </c>
      <c r="J89" s="319" t="s">
        <v>1616</v>
      </c>
      <c r="K89" s="319"/>
    </row>
    <row r="90" spans="1:11" ht="94.5" x14ac:dyDescent="0.25">
      <c r="A90" s="345" t="s">
        <v>2457</v>
      </c>
      <c r="B90" s="319" t="s">
        <v>30</v>
      </c>
      <c r="C90" s="334" t="s">
        <v>1736</v>
      </c>
      <c r="D90" s="387"/>
      <c r="E90" s="387"/>
      <c r="F90" s="387"/>
      <c r="G90" s="387"/>
      <c r="H90" s="415" t="s">
        <v>2849</v>
      </c>
      <c r="I90" s="346" t="s">
        <v>595</v>
      </c>
      <c r="J90" s="319" t="s">
        <v>2452</v>
      </c>
      <c r="K90" s="319"/>
    </row>
    <row r="91" spans="1:11" ht="288.75" customHeight="1" x14ac:dyDescent="0.25">
      <c r="A91" s="345" t="s">
        <v>1737</v>
      </c>
      <c r="B91" s="319" t="s">
        <v>30</v>
      </c>
      <c r="C91" s="334" t="s">
        <v>1738</v>
      </c>
      <c r="D91" s="387"/>
      <c r="E91" s="387"/>
      <c r="F91" s="387"/>
      <c r="G91" s="387"/>
      <c r="H91" s="420" t="s">
        <v>1739</v>
      </c>
      <c r="I91" s="346" t="s">
        <v>595</v>
      </c>
      <c r="J91" s="319" t="s">
        <v>3348</v>
      </c>
      <c r="K91" s="319"/>
    </row>
    <row r="92" spans="1:11" ht="47.25" x14ac:dyDescent="0.25">
      <c r="A92" s="345" t="s">
        <v>1740</v>
      </c>
      <c r="B92" s="319" t="s">
        <v>30</v>
      </c>
      <c r="C92" s="335" t="s">
        <v>1742</v>
      </c>
      <c r="D92" s="387"/>
      <c r="E92" s="387"/>
      <c r="F92" s="387"/>
      <c r="G92" s="387"/>
      <c r="H92" s="334" t="s">
        <v>2852</v>
      </c>
      <c r="I92" s="346" t="s">
        <v>595</v>
      </c>
      <c r="J92" s="319" t="s">
        <v>2452</v>
      </c>
      <c r="K92" s="319"/>
    </row>
    <row r="93" spans="1:11" ht="63" x14ac:dyDescent="0.25">
      <c r="A93" s="345" t="s">
        <v>1741</v>
      </c>
      <c r="B93" s="319" t="s">
        <v>30</v>
      </c>
      <c r="C93" s="334" t="s">
        <v>200</v>
      </c>
      <c r="D93" s="387"/>
      <c r="E93" s="387"/>
      <c r="F93" s="387"/>
      <c r="G93" s="387"/>
      <c r="H93" s="415" t="s">
        <v>2853</v>
      </c>
      <c r="I93" s="346" t="s">
        <v>595</v>
      </c>
      <c r="J93" s="319" t="s">
        <v>2437</v>
      </c>
      <c r="K93" s="319"/>
    </row>
    <row r="94" spans="1:11" ht="197.25" customHeight="1" x14ac:dyDescent="0.25">
      <c r="A94" s="345" t="s">
        <v>1743</v>
      </c>
      <c r="B94" s="346" t="s">
        <v>30</v>
      </c>
      <c r="C94" s="334" t="s">
        <v>2426</v>
      </c>
      <c r="D94" s="387"/>
      <c r="E94" s="387"/>
      <c r="F94" s="387"/>
      <c r="G94" s="387"/>
      <c r="H94" s="415" t="s">
        <v>1658</v>
      </c>
      <c r="I94" s="346" t="s">
        <v>595</v>
      </c>
      <c r="J94" s="319" t="s">
        <v>2427</v>
      </c>
      <c r="K94" s="319"/>
    </row>
    <row r="95" spans="1:11" ht="335.25" customHeight="1" x14ac:dyDescent="0.25">
      <c r="A95" s="345" t="s">
        <v>2793</v>
      </c>
      <c r="B95" s="346" t="s">
        <v>30</v>
      </c>
      <c r="C95" s="334" t="s">
        <v>2794</v>
      </c>
      <c r="D95" s="387">
        <v>850000</v>
      </c>
      <c r="E95" s="387">
        <v>850000</v>
      </c>
      <c r="F95" s="387"/>
      <c r="G95" s="387"/>
      <c r="H95" s="415" t="s">
        <v>2854</v>
      </c>
      <c r="I95" s="346" t="s">
        <v>1622</v>
      </c>
      <c r="J95" s="319" t="s">
        <v>2795</v>
      </c>
      <c r="K95" s="319"/>
    </row>
    <row r="96" spans="1:11" x14ac:dyDescent="0.25">
      <c r="D96" s="417">
        <f>SUM(D37:D71)</f>
        <v>24138576.829999998</v>
      </c>
      <c r="E96" s="417"/>
      <c r="F96" s="417"/>
      <c r="G96" s="417"/>
    </row>
  </sheetData>
  <autoFilter ref="A1:K96" xr:uid="{00000000-0009-0000-0000-000004000000}"/>
  <pageMargins left="0.23622047244094499" right="0.23622047244094499" top="0.74803149606299202" bottom="0.66398809523809499" header="0.31496062992126" footer="0.31496062992126"/>
  <pageSetup paperSize="9" scale="56" fitToHeight="0" orientation="landscape" r:id="rId1"/>
  <headerFooter>
    <oddHeader>&amp;C&amp;"Times New Roman,Bold"&amp;14RV2 KULTŪRA UN KULTŪRVIDE</oddHeader>
    <oddFooter>&amp;C&amp;"Times New Roman,Parasts"&amp;D&amp;R&amp;"Times New Roman,Parasts"&amp;P no &amp;N</oddFooter>
  </headerFooter>
  <rowBreaks count="6" manualBreakCount="6">
    <brk id="15" max="15" man="1"/>
    <brk id="26" max="15" man="1"/>
    <brk id="31" max="15" man="1"/>
    <brk id="38" max="10" man="1"/>
    <brk id="41" max="15" man="1"/>
    <brk id="83"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0"/>
  <sheetViews>
    <sheetView view="pageBreakPreview" topLeftCell="A34" zoomScale="80" zoomScaleNormal="70" zoomScaleSheetLayoutView="80" zoomScalePageLayoutView="70" workbookViewId="0">
      <selection activeCell="D5" sqref="D5"/>
    </sheetView>
  </sheetViews>
  <sheetFormatPr defaultColWidth="9.140625" defaultRowHeight="18.75" outlineLevelCol="1" x14ac:dyDescent="0.3"/>
  <cols>
    <col min="1" max="1" width="12.28515625" style="341" customWidth="1"/>
    <col min="2" max="2" width="16" style="338" customWidth="1"/>
    <col min="3" max="3" width="37.140625" style="318" customWidth="1"/>
    <col min="4" max="4" width="15.5703125" style="338" customWidth="1"/>
    <col min="5" max="5" width="14.85546875" style="338" customWidth="1"/>
    <col min="6" max="6" width="14.140625" style="338" customWidth="1"/>
    <col min="7" max="7" width="12.5703125" style="338" customWidth="1"/>
    <col min="8" max="8" width="56.140625" style="318" customWidth="1"/>
    <col min="9" max="9" width="13.5703125" style="338" customWidth="1"/>
    <col min="10" max="10" width="22.5703125" style="317" customWidth="1"/>
    <col min="11" max="11" width="18" style="317" customWidth="1" outlineLevel="1"/>
    <col min="12" max="16384" width="9.140625" style="340"/>
  </cols>
  <sheetData>
    <row r="1" spans="1:11" s="338" customFormat="1" ht="51.95" customHeight="1"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8" customFormat="1" x14ac:dyDescent="0.25">
      <c r="A2" s="533" t="s">
        <v>2300</v>
      </c>
      <c r="B2" s="533"/>
      <c r="C2" s="533"/>
      <c r="D2" s="533"/>
      <c r="E2" s="533"/>
      <c r="F2" s="533"/>
      <c r="G2" s="533"/>
      <c r="H2" s="533"/>
      <c r="I2" s="533"/>
      <c r="J2" s="533"/>
      <c r="K2" s="533"/>
    </row>
    <row r="3" spans="1:11" s="315" customFormat="1" x14ac:dyDescent="0.25">
      <c r="A3" s="442" t="s">
        <v>1745</v>
      </c>
      <c r="B3" s="442"/>
      <c r="C3" s="442"/>
      <c r="D3" s="442"/>
      <c r="E3" s="442"/>
      <c r="F3" s="442"/>
      <c r="G3" s="442"/>
      <c r="H3" s="442"/>
      <c r="I3" s="442"/>
      <c r="J3" s="442"/>
      <c r="K3" s="442"/>
    </row>
    <row r="4" spans="1:11" s="315" customFormat="1" ht="72.75" customHeight="1" x14ac:dyDescent="0.25">
      <c r="A4" s="345" t="s">
        <v>1746</v>
      </c>
      <c r="B4" s="319" t="s">
        <v>2310</v>
      </c>
      <c r="C4" s="333" t="s">
        <v>2367</v>
      </c>
      <c r="D4" s="381">
        <v>14825.46</v>
      </c>
      <c r="E4" s="381">
        <v>889.52</v>
      </c>
      <c r="F4" s="381">
        <v>12601.64</v>
      </c>
      <c r="G4" s="381">
        <v>1334.29</v>
      </c>
      <c r="H4" s="334" t="s">
        <v>1755</v>
      </c>
      <c r="I4" s="346" t="s">
        <v>1642</v>
      </c>
      <c r="J4" s="319" t="s">
        <v>44</v>
      </c>
      <c r="K4" s="319" t="s">
        <v>2459</v>
      </c>
    </row>
    <row r="5" spans="1:11" s="419" customFormat="1" ht="160.5" customHeight="1" x14ac:dyDescent="0.25">
      <c r="A5" s="345" t="s">
        <v>1747</v>
      </c>
      <c r="B5" s="319" t="s">
        <v>2310</v>
      </c>
      <c r="C5" s="334" t="s">
        <v>91</v>
      </c>
      <c r="D5" s="390" t="s">
        <v>2804</v>
      </c>
      <c r="E5" s="390" t="s">
        <v>2804</v>
      </c>
      <c r="F5" s="381"/>
      <c r="G5" s="390"/>
      <c r="H5" s="415" t="s">
        <v>3054</v>
      </c>
      <c r="I5" s="346" t="s">
        <v>1520</v>
      </c>
      <c r="J5" s="319" t="s">
        <v>44</v>
      </c>
      <c r="K5" s="319" t="s">
        <v>2805</v>
      </c>
    </row>
    <row r="6" spans="1:11" s="315" customFormat="1" ht="64.5" customHeight="1" x14ac:dyDescent="0.25">
      <c r="A6" s="345" t="s">
        <v>1749</v>
      </c>
      <c r="B6" s="319" t="s">
        <v>2310</v>
      </c>
      <c r="C6" s="334" t="s">
        <v>2461</v>
      </c>
      <c r="D6" s="381">
        <v>100000</v>
      </c>
      <c r="E6" s="381">
        <f>D6</f>
        <v>100000</v>
      </c>
      <c r="F6" s="381"/>
      <c r="G6" s="381"/>
      <c r="H6" s="334" t="s">
        <v>1757</v>
      </c>
      <c r="I6" s="346" t="s">
        <v>595</v>
      </c>
      <c r="J6" s="498" t="s">
        <v>3318</v>
      </c>
      <c r="K6" s="319"/>
    </row>
    <row r="7" spans="1:11" s="315" customFormat="1" ht="198.75" customHeight="1" x14ac:dyDescent="0.25">
      <c r="A7" s="345" t="s">
        <v>1752</v>
      </c>
      <c r="B7" s="319" t="s">
        <v>2310</v>
      </c>
      <c r="C7" s="334" t="s">
        <v>2462</v>
      </c>
      <c r="D7" s="381">
        <v>1000000</v>
      </c>
      <c r="E7" s="381">
        <f>D7</f>
        <v>1000000</v>
      </c>
      <c r="F7" s="381"/>
      <c r="G7" s="381"/>
      <c r="H7" s="415" t="s">
        <v>2886</v>
      </c>
      <c r="I7" s="346" t="s">
        <v>595</v>
      </c>
      <c r="J7" s="319" t="s">
        <v>1237</v>
      </c>
      <c r="K7" s="319"/>
    </row>
    <row r="8" spans="1:11" s="315" customFormat="1" ht="47.25" x14ac:dyDescent="0.25">
      <c r="A8" s="345" t="s">
        <v>1753</v>
      </c>
      <c r="B8" s="319" t="s">
        <v>2310</v>
      </c>
      <c r="C8" s="334" t="s">
        <v>2357</v>
      </c>
      <c r="D8" s="381">
        <v>150000</v>
      </c>
      <c r="E8" s="381">
        <f>D8</f>
        <v>150000</v>
      </c>
      <c r="F8" s="381"/>
      <c r="G8" s="381"/>
      <c r="H8" s="334" t="s">
        <v>1761</v>
      </c>
      <c r="I8" s="346" t="s">
        <v>543</v>
      </c>
      <c r="J8" s="319" t="s">
        <v>2419</v>
      </c>
      <c r="K8" s="319"/>
    </row>
    <row r="9" spans="1:11" s="315" customFormat="1" ht="246.75" customHeight="1" x14ac:dyDescent="0.25">
      <c r="A9" s="345" t="s">
        <v>1754</v>
      </c>
      <c r="B9" s="319" t="s">
        <v>30</v>
      </c>
      <c r="C9" s="334" t="s">
        <v>1748</v>
      </c>
      <c r="D9" s="381"/>
      <c r="E9" s="381"/>
      <c r="F9" s="382"/>
      <c r="G9" s="382"/>
      <c r="H9" s="334" t="s">
        <v>2887</v>
      </c>
      <c r="I9" s="319" t="s">
        <v>595</v>
      </c>
      <c r="J9" s="319" t="s">
        <v>44</v>
      </c>
      <c r="K9" s="319"/>
    </row>
    <row r="10" spans="1:11" s="315" customFormat="1" ht="60" customHeight="1" x14ac:dyDescent="0.25">
      <c r="A10" s="345" t="s">
        <v>1756</v>
      </c>
      <c r="B10" s="319" t="s">
        <v>30</v>
      </c>
      <c r="C10" s="334" t="s">
        <v>1750</v>
      </c>
      <c r="D10" s="381"/>
      <c r="E10" s="381"/>
      <c r="F10" s="381"/>
      <c r="G10" s="381"/>
      <c r="H10" s="334" t="s">
        <v>1751</v>
      </c>
      <c r="I10" s="319" t="s">
        <v>595</v>
      </c>
      <c r="J10" s="319" t="s">
        <v>1237</v>
      </c>
      <c r="K10" s="319"/>
    </row>
    <row r="11" spans="1:11" s="315" customFormat="1" ht="68.25" customHeight="1" x14ac:dyDescent="0.25">
      <c r="A11" s="345" t="s">
        <v>1758</v>
      </c>
      <c r="B11" s="319" t="s">
        <v>30</v>
      </c>
      <c r="C11" s="334" t="s">
        <v>2463</v>
      </c>
      <c r="D11" s="381"/>
      <c r="E11" s="381"/>
      <c r="F11" s="381"/>
      <c r="G11" s="381"/>
      <c r="H11" s="334" t="s">
        <v>2482</v>
      </c>
      <c r="I11" s="346" t="s">
        <v>595</v>
      </c>
      <c r="J11" s="319" t="s">
        <v>2356</v>
      </c>
      <c r="K11" s="319"/>
    </row>
    <row r="12" spans="1:11" s="315" customFormat="1" ht="47.25" x14ac:dyDescent="0.25">
      <c r="A12" s="345" t="s">
        <v>1759</v>
      </c>
      <c r="B12" s="319" t="s">
        <v>30</v>
      </c>
      <c r="C12" s="334" t="s">
        <v>2464</v>
      </c>
      <c r="D12" s="381"/>
      <c r="E12" s="381"/>
      <c r="F12" s="381"/>
      <c r="G12" s="381"/>
      <c r="H12" s="334" t="s">
        <v>2460</v>
      </c>
      <c r="I12" s="346" t="s">
        <v>595</v>
      </c>
      <c r="J12" s="319" t="s">
        <v>1760</v>
      </c>
      <c r="K12" s="319"/>
    </row>
    <row r="13" spans="1:11" s="339" customFormat="1" x14ac:dyDescent="0.25">
      <c r="A13" s="442" t="s">
        <v>1762</v>
      </c>
      <c r="B13" s="442"/>
      <c r="C13" s="442"/>
      <c r="D13" s="442"/>
      <c r="E13" s="442"/>
      <c r="F13" s="442"/>
      <c r="G13" s="442"/>
      <c r="H13" s="442"/>
      <c r="I13" s="442"/>
      <c r="J13" s="442"/>
      <c r="K13" s="442"/>
    </row>
    <row r="14" spans="1:11" s="315" customFormat="1" ht="120.75" customHeight="1" x14ac:dyDescent="0.25">
      <c r="A14" s="334" t="s">
        <v>1763</v>
      </c>
      <c r="B14" s="319" t="s">
        <v>2310</v>
      </c>
      <c r="C14" s="334" t="s">
        <v>1771</v>
      </c>
      <c r="D14" s="381">
        <v>575240</v>
      </c>
      <c r="E14" s="382"/>
      <c r="F14" s="382">
        <v>488954</v>
      </c>
      <c r="G14" s="382">
        <v>86286</v>
      </c>
      <c r="H14" s="334" t="s">
        <v>125</v>
      </c>
      <c r="I14" s="346" t="s">
        <v>685</v>
      </c>
      <c r="J14" s="319" t="s">
        <v>44</v>
      </c>
      <c r="K14" s="319" t="s">
        <v>2465</v>
      </c>
    </row>
    <row r="15" spans="1:11" s="315" customFormat="1" ht="69" customHeight="1" x14ac:dyDescent="0.25">
      <c r="A15" s="334" t="s">
        <v>1767</v>
      </c>
      <c r="B15" s="319" t="s">
        <v>2310</v>
      </c>
      <c r="C15" s="413" t="s">
        <v>1768</v>
      </c>
      <c r="D15" s="382">
        <v>169278</v>
      </c>
      <c r="E15" s="381"/>
      <c r="F15" s="382">
        <v>143886.29999999999</v>
      </c>
      <c r="G15" s="382">
        <v>25391.7</v>
      </c>
      <c r="H15" s="415" t="s">
        <v>1769</v>
      </c>
      <c r="I15" s="319" t="s">
        <v>333</v>
      </c>
      <c r="J15" s="319" t="s">
        <v>44</v>
      </c>
      <c r="K15" s="319" t="s">
        <v>2465</v>
      </c>
    </row>
    <row r="16" spans="1:11" s="315" customFormat="1" ht="47.25" x14ac:dyDescent="0.25">
      <c r="A16" s="334" t="s">
        <v>1770</v>
      </c>
      <c r="B16" s="319" t="s">
        <v>2310</v>
      </c>
      <c r="C16" s="334" t="s">
        <v>1764</v>
      </c>
      <c r="D16" s="382">
        <v>51472</v>
      </c>
      <c r="E16" s="381"/>
      <c r="F16" s="382">
        <v>43751</v>
      </c>
      <c r="G16" s="382">
        <v>7721</v>
      </c>
      <c r="H16" s="334" t="s">
        <v>1765</v>
      </c>
      <c r="I16" s="319" t="s">
        <v>333</v>
      </c>
      <c r="J16" s="319" t="s">
        <v>1766</v>
      </c>
      <c r="K16" s="319" t="s">
        <v>2465</v>
      </c>
    </row>
    <row r="17" spans="1:11" s="315" customFormat="1" ht="409.5" x14ac:dyDescent="0.25">
      <c r="A17" s="333" t="s">
        <v>1772</v>
      </c>
      <c r="B17" s="333" t="s">
        <v>30</v>
      </c>
      <c r="C17" s="333" t="s">
        <v>1773</v>
      </c>
      <c r="D17" s="528"/>
      <c r="E17" s="529"/>
      <c r="F17" s="528"/>
      <c r="G17" s="528"/>
      <c r="H17" s="333" t="s">
        <v>3055</v>
      </c>
      <c r="I17" s="333" t="s">
        <v>1624</v>
      </c>
      <c r="J17" s="333" t="s">
        <v>44</v>
      </c>
      <c r="K17" s="333"/>
    </row>
    <row r="18" spans="1:11" s="315" customFormat="1" ht="48" customHeight="1" x14ac:dyDescent="0.25">
      <c r="A18" s="334" t="s">
        <v>1774</v>
      </c>
      <c r="B18" s="319" t="s">
        <v>30</v>
      </c>
      <c r="C18" s="334" t="s">
        <v>1775</v>
      </c>
      <c r="D18" s="382"/>
      <c r="E18" s="381"/>
      <c r="F18" s="382"/>
      <c r="G18" s="382"/>
      <c r="H18" s="334" t="s">
        <v>1776</v>
      </c>
      <c r="I18" s="319" t="s">
        <v>595</v>
      </c>
      <c r="J18" s="319" t="s">
        <v>113</v>
      </c>
      <c r="K18" s="319"/>
    </row>
    <row r="19" spans="1:11" x14ac:dyDescent="0.3">
      <c r="A19" s="442" t="s">
        <v>2690</v>
      </c>
      <c r="B19" s="442"/>
      <c r="C19" s="442"/>
      <c r="D19" s="442"/>
      <c r="E19" s="442"/>
      <c r="F19" s="442"/>
      <c r="G19" s="442"/>
      <c r="H19" s="442"/>
      <c r="I19" s="442"/>
      <c r="J19" s="442"/>
      <c r="K19" s="442"/>
    </row>
    <row r="20" spans="1:11" s="315" customFormat="1" ht="31.5" x14ac:dyDescent="0.25">
      <c r="A20" s="345" t="s">
        <v>1778</v>
      </c>
      <c r="B20" s="319" t="s">
        <v>2310</v>
      </c>
      <c r="C20" s="334" t="s">
        <v>142</v>
      </c>
      <c r="D20" s="382">
        <v>7000000</v>
      </c>
      <c r="E20" s="381">
        <f>D20</f>
        <v>7000000</v>
      </c>
      <c r="F20" s="382"/>
      <c r="G20" s="382"/>
      <c r="H20" s="334" t="s">
        <v>2359</v>
      </c>
      <c r="I20" s="346" t="s">
        <v>595</v>
      </c>
      <c r="J20" s="319" t="s">
        <v>44</v>
      </c>
      <c r="K20" s="319" t="s">
        <v>2438</v>
      </c>
    </row>
    <row r="21" spans="1:11" s="315" customFormat="1" ht="56.25" customHeight="1" x14ac:dyDescent="0.25">
      <c r="A21" s="345" t="s">
        <v>1779</v>
      </c>
      <c r="B21" s="319" t="s">
        <v>2310</v>
      </c>
      <c r="C21" s="334" t="s">
        <v>2469</v>
      </c>
      <c r="D21" s="382">
        <v>120000</v>
      </c>
      <c r="E21" s="382">
        <v>50000</v>
      </c>
      <c r="F21" s="382"/>
      <c r="G21" s="382" t="s">
        <v>2363</v>
      </c>
      <c r="H21" s="334" t="s">
        <v>2472</v>
      </c>
      <c r="I21" s="346" t="s">
        <v>1520</v>
      </c>
      <c r="J21" s="319" t="s">
        <v>44</v>
      </c>
      <c r="K21" s="319" t="s">
        <v>2362</v>
      </c>
    </row>
    <row r="22" spans="1:11" s="315" customFormat="1" ht="91.5" customHeight="1" x14ac:dyDescent="0.25">
      <c r="A22" s="345" t="s">
        <v>1780</v>
      </c>
      <c r="B22" s="319" t="s">
        <v>2310</v>
      </c>
      <c r="C22" s="334" t="s">
        <v>2470</v>
      </c>
      <c r="D22" s="382">
        <v>120000</v>
      </c>
      <c r="E22" s="382">
        <f>D22</f>
        <v>120000</v>
      </c>
      <c r="F22" s="382"/>
      <c r="G22" s="382"/>
      <c r="H22" s="334" t="s">
        <v>2471</v>
      </c>
      <c r="I22" s="346" t="s">
        <v>595</v>
      </c>
      <c r="J22" s="319" t="s">
        <v>44</v>
      </c>
      <c r="K22" s="319"/>
    </row>
    <row r="23" spans="1:11" s="315" customFormat="1" ht="31.5" x14ac:dyDescent="0.25">
      <c r="A23" s="345" t="s">
        <v>1781</v>
      </c>
      <c r="B23" s="319" t="s">
        <v>2310</v>
      </c>
      <c r="C23" s="334" t="s">
        <v>149</v>
      </c>
      <c r="D23" s="382">
        <v>8000000</v>
      </c>
      <c r="E23" s="382">
        <f>D23</f>
        <v>8000000</v>
      </c>
      <c r="F23" s="382"/>
      <c r="G23" s="382"/>
      <c r="H23" s="334" t="s">
        <v>3056</v>
      </c>
      <c r="I23" s="346" t="s">
        <v>595</v>
      </c>
      <c r="J23" s="319" t="s">
        <v>44</v>
      </c>
      <c r="K23" s="319"/>
    </row>
    <row r="24" spans="1:11" s="315" customFormat="1" ht="31.5" x14ac:dyDescent="0.25">
      <c r="A24" s="345" t="s">
        <v>1782</v>
      </c>
      <c r="B24" s="319" t="s">
        <v>2310</v>
      </c>
      <c r="C24" s="334" t="s">
        <v>2360</v>
      </c>
      <c r="D24" s="382">
        <v>1500000</v>
      </c>
      <c r="E24" s="382">
        <f>D24</f>
        <v>1500000</v>
      </c>
      <c r="F24" s="382"/>
      <c r="G24" s="382"/>
      <c r="H24" s="334" t="s">
        <v>146</v>
      </c>
      <c r="I24" s="346" t="s">
        <v>1520</v>
      </c>
      <c r="J24" s="319" t="s">
        <v>158</v>
      </c>
      <c r="K24" s="319"/>
    </row>
    <row r="25" spans="1:11" s="315" customFormat="1" ht="90.75" customHeight="1" x14ac:dyDescent="0.25">
      <c r="A25" s="345" t="s">
        <v>1783</v>
      </c>
      <c r="B25" s="319" t="s">
        <v>2310</v>
      </c>
      <c r="C25" s="334" t="s">
        <v>2466</v>
      </c>
      <c r="D25" s="382">
        <v>318000</v>
      </c>
      <c r="E25" s="382">
        <v>309000</v>
      </c>
      <c r="F25" s="382"/>
      <c r="G25" s="381">
        <v>9000</v>
      </c>
      <c r="H25" s="334" t="s">
        <v>2763</v>
      </c>
      <c r="I25" s="346" t="s">
        <v>1666</v>
      </c>
      <c r="J25" s="319" t="s">
        <v>158</v>
      </c>
      <c r="K25" s="319" t="s">
        <v>1796</v>
      </c>
    </row>
    <row r="26" spans="1:11" s="315" customFormat="1" ht="63" x14ac:dyDescent="0.25">
      <c r="A26" s="345" t="s">
        <v>1784</v>
      </c>
      <c r="B26" s="319" t="s">
        <v>2310</v>
      </c>
      <c r="C26" s="334" t="s">
        <v>2467</v>
      </c>
      <c r="D26" s="382">
        <v>372000</v>
      </c>
      <c r="E26" s="382">
        <v>115000</v>
      </c>
      <c r="F26" s="381"/>
      <c r="G26" s="381">
        <v>125000</v>
      </c>
      <c r="H26" s="334" t="s">
        <v>3057</v>
      </c>
      <c r="I26" s="346" t="s">
        <v>1666</v>
      </c>
      <c r="J26" s="319" t="s">
        <v>158</v>
      </c>
      <c r="K26" s="319" t="s">
        <v>1796</v>
      </c>
    </row>
    <row r="27" spans="1:11" s="315" customFormat="1" ht="57.75" customHeight="1" x14ac:dyDescent="0.25">
      <c r="A27" s="345" t="s">
        <v>1785</v>
      </c>
      <c r="B27" s="319" t="s">
        <v>2310</v>
      </c>
      <c r="C27" s="334" t="s">
        <v>2661</v>
      </c>
      <c r="D27" s="382">
        <v>50000</v>
      </c>
      <c r="E27" s="382">
        <f>D27</f>
        <v>50000</v>
      </c>
      <c r="F27" s="381"/>
      <c r="G27" s="381"/>
      <c r="H27" s="334" t="s">
        <v>2660</v>
      </c>
      <c r="I27" s="346"/>
      <c r="J27" s="319" t="s">
        <v>158</v>
      </c>
      <c r="K27" s="319"/>
    </row>
    <row r="28" spans="1:11" s="315" customFormat="1" ht="63" x14ac:dyDescent="0.25">
      <c r="A28" s="345" t="s">
        <v>1786</v>
      </c>
      <c r="B28" s="319" t="s">
        <v>2310</v>
      </c>
      <c r="C28" s="334" t="s">
        <v>3307</v>
      </c>
      <c r="D28" s="382">
        <v>95800</v>
      </c>
      <c r="E28" s="381">
        <v>68398</v>
      </c>
      <c r="F28" s="382">
        <v>27402</v>
      </c>
      <c r="G28" s="382"/>
      <c r="H28" s="334" t="s">
        <v>3018</v>
      </c>
      <c r="I28" s="346" t="s">
        <v>349</v>
      </c>
      <c r="J28" s="319" t="s">
        <v>3330</v>
      </c>
      <c r="K28" s="319" t="s">
        <v>3019</v>
      </c>
    </row>
    <row r="29" spans="1:11" s="315" customFormat="1" ht="72" customHeight="1" x14ac:dyDescent="0.25">
      <c r="A29" s="345" t="s">
        <v>1787</v>
      </c>
      <c r="B29" s="319" t="s">
        <v>2310</v>
      </c>
      <c r="C29" s="334" t="s">
        <v>1788</v>
      </c>
      <c r="D29" s="382">
        <v>47000</v>
      </c>
      <c r="E29" s="381">
        <v>33500</v>
      </c>
      <c r="F29" s="382">
        <v>13500</v>
      </c>
      <c r="G29" s="382"/>
      <c r="H29" s="334" t="s">
        <v>1789</v>
      </c>
      <c r="I29" s="346" t="s">
        <v>1524</v>
      </c>
      <c r="J29" s="319" t="s">
        <v>44</v>
      </c>
      <c r="K29" s="319" t="s">
        <v>2443</v>
      </c>
    </row>
    <row r="30" spans="1:11" s="315" customFormat="1" ht="54.75" customHeight="1" x14ac:dyDescent="0.25">
      <c r="A30" s="345" t="s">
        <v>1790</v>
      </c>
      <c r="B30" s="319" t="s">
        <v>2310</v>
      </c>
      <c r="C30" s="334" t="s">
        <v>3227</v>
      </c>
      <c r="D30" s="485" t="s">
        <v>3263</v>
      </c>
      <c r="E30" s="391">
        <v>1125000</v>
      </c>
      <c r="F30" s="391">
        <v>360000</v>
      </c>
      <c r="G30" s="382"/>
      <c r="H30" s="334" t="s">
        <v>3228</v>
      </c>
      <c r="I30" s="346" t="s">
        <v>1622</v>
      </c>
      <c r="J30" s="319" t="s">
        <v>3244</v>
      </c>
      <c r="K30" s="319" t="s">
        <v>3216</v>
      </c>
    </row>
    <row r="31" spans="1:11" s="315" customFormat="1" ht="42" customHeight="1" x14ac:dyDescent="0.25">
      <c r="A31" s="345" t="s">
        <v>1792</v>
      </c>
      <c r="B31" s="319" t="s">
        <v>2310</v>
      </c>
      <c r="C31" s="334" t="s">
        <v>1799</v>
      </c>
      <c r="D31" s="382">
        <v>50000</v>
      </c>
      <c r="E31" s="381">
        <f>D31</f>
        <v>50000</v>
      </c>
      <c r="F31" s="382"/>
      <c r="G31" s="381"/>
      <c r="H31" s="334" t="s">
        <v>1800</v>
      </c>
      <c r="I31" s="346" t="s">
        <v>595</v>
      </c>
      <c r="J31" s="319" t="s">
        <v>60</v>
      </c>
      <c r="K31" s="319"/>
    </row>
    <row r="32" spans="1:11" s="315" customFormat="1" ht="99" customHeight="1" x14ac:dyDescent="0.25">
      <c r="A32" s="345" t="s">
        <v>1795</v>
      </c>
      <c r="B32" s="319" t="s">
        <v>2310</v>
      </c>
      <c r="C32" s="334" t="s">
        <v>1801</v>
      </c>
      <c r="D32" s="382">
        <v>60000</v>
      </c>
      <c r="E32" s="381">
        <f>D32</f>
        <v>60000</v>
      </c>
      <c r="F32" s="382"/>
      <c r="G32" s="382"/>
      <c r="H32" s="334" t="s">
        <v>2474</v>
      </c>
      <c r="I32" s="346" t="s">
        <v>1520</v>
      </c>
      <c r="J32" s="319" t="s">
        <v>174</v>
      </c>
      <c r="K32" s="319"/>
    </row>
    <row r="33" spans="1:11" s="315" customFormat="1" ht="98.25" customHeight="1" x14ac:dyDescent="0.25">
      <c r="A33" s="345" t="s">
        <v>1797</v>
      </c>
      <c r="B33" s="319" t="s">
        <v>2310</v>
      </c>
      <c r="C33" s="334" t="s">
        <v>2358</v>
      </c>
      <c r="D33" s="382">
        <v>500000</v>
      </c>
      <c r="E33" s="381">
        <f>D33</f>
        <v>500000</v>
      </c>
      <c r="F33" s="382"/>
      <c r="G33" s="382"/>
      <c r="H33" s="334" t="s">
        <v>1777</v>
      </c>
      <c r="I33" s="319" t="s">
        <v>1544</v>
      </c>
      <c r="J33" s="498" t="s">
        <v>3318</v>
      </c>
      <c r="K33" s="319"/>
    </row>
    <row r="34" spans="1:11" s="315" customFormat="1" ht="57" customHeight="1" x14ac:dyDescent="0.25">
      <c r="A34" s="345" t="s">
        <v>1798</v>
      </c>
      <c r="B34" s="319" t="s">
        <v>30</v>
      </c>
      <c r="C34" s="334" t="s">
        <v>2502</v>
      </c>
      <c r="D34" s="382"/>
      <c r="E34" s="381"/>
      <c r="F34" s="382"/>
      <c r="G34" s="382"/>
      <c r="H34" s="334" t="s">
        <v>2501</v>
      </c>
      <c r="I34" s="319" t="s">
        <v>595</v>
      </c>
      <c r="J34" s="319" t="s">
        <v>44</v>
      </c>
      <c r="K34" s="319"/>
    </row>
    <row r="35" spans="1:11" s="315" customFormat="1" ht="167.25" customHeight="1" x14ac:dyDescent="0.25">
      <c r="A35" s="345" t="s">
        <v>2475</v>
      </c>
      <c r="B35" s="319" t="s">
        <v>30</v>
      </c>
      <c r="C35" s="334" t="s">
        <v>2476</v>
      </c>
      <c r="D35" s="382"/>
      <c r="E35" s="382"/>
      <c r="F35" s="381"/>
      <c r="G35" s="381"/>
      <c r="H35" s="334" t="s">
        <v>3245</v>
      </c>
      <c r="I35" s="346" t="s">
        <v>595</v>
      </c>
      <c r="J35" s="319" t="s">
        <v>2503</v>
      </c>
      <c r="K35" s="319"/>
    </row>
    <row r="36" spans="1:11" s="315" customFormat="1" ht="59.25" customHeight="1" x14ac:dyDescent="0.25">
      <c r="A36" s="345" t="s">
        <v>2479</v>
      </c>
      <c r="B36" s="319" t="s">
        <v>30</v>
      </c>
      <c r="C36" s="334" t="s">
        <v>2477</v>
      </c>
      <c r="D36" s="382"/>
      <c r="E36" s="382"/>
      <c r="F36" s="382"/>
      <c r="G36" s="382"/>
      <c r="H36" s="334" t="s">
        <v>2478</v>
      </c>
      <c r="I36" s="346" t="s">
        <v>595</v>
      </c>
      <c r="J36" s="319" t="s">
        <v>44</v>
      </c>
      <c r="K36" s="319"/>
    </row>
    <row r="37" spans="1:11" s="315" customFormat="1" ht="42" customHeight="1" x14ac:dyDescent="0.25">
      <c r="A37" s="345" t="s">
        <v>2499</v>
      </c>
      <c r="B37" s="319" t="s">
        <v>30</v>
      </c>
      <c r="C37" s="334" t="s">
        <v>2480</v>
      </c>
      <c r="D37" s="382"/>
      <c r="E37" s="382"/>
      <c r="F37" s="382"/>
      <c r="G37" s="382"/>
      <c r="H37" s="334" t="s">
        <v>2481</v>
      </c>
      <c r="I37" s="346" t="s">
        <v>595</v>
      </c>
      <c r="J37" s="319" t="s">
        <v>158</v>
      </c>
      <c r="K37" s="319"/>
    </row>
    <row r="38" spans="1:11" s="315" customFormat="1" ht="94.5" x14ac:dyDescent="0.25">
      <c r="A38" s="345" t="s">
        <v>2500</v>
      </c>
      <c r="B38" s="319" t="s">
        <v>30</v>
      </c>
      <c r="C38" s="334" t="s">
        <v>2473</v>
      </c>
      <c r="D38" s="382"/>
      <c r="E38" s="382"/>
      <c r="F38" s="382"/>
      <c r="G38" s="382"/>
      <c r="H38" s="334" t="s">
        <v>2888</v>
      </c>
      <c r="I38" s="346" t="s">
        <v>595</v>
      </c>
      <c r="J38" s="319" t="s">
        <v>3345</v>
      </c>
      <c r="K38" s="319"/>
    </row>
    <row r="39" spans="1:11" x14ac:dyDescent="0.3">
      <c r="A39" s="383"/>
      <c r="B39" s="350"/>
      <c r="C39" s="378"/>
      <c r="D39" s="384">
        <f>SUM(D9:D38)</f>
        <v>19028790</v>
      </c>
      <c r="E39" s="384"/>
      <c r="F39" s="384"/>
      <c r="G39" s="384"/>
      <c r="H39" s="378"/>
      <c r="I39" s="350"/>
      <c r="J39" s="377"/>
      <c r="K39" s="377"/>
    </row>
    <row r="40" spans="1:11" x14ac:dyDescent="0.3">
      <c r="D40" s="375"/>
      <c r="E40" s="375"/>
      <c r="F40" s="375"/>
      <c r="G40" s="375"/>
    </row>
  </sheetData>
  <autoFilter ref="A1:K39" xr:uid="{00000000-0009-0000-0000-000005000000}"/>
  <pageMargins left="0.25" right="0.25" top="0.75" bottom="0.75" header="0.3" footer="0.3"/>
  <pageSetup paperSize="9" scale="61" fitToHeight="0" orientation="landscape" r:id="rId1"/>
  <headerFooter>
    <oddHeader>&amp;C&amp;"Times New Roman,Bold"&amp;14RV3 VESELĪBA UN SPORTS</oddHeader>
    <oddFooter>&amp;C&amp;"Times New Roman,Regular"&amp;D&amp;R&amp;"Times New Roman,Regular"&amp;P no &amp;N</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1"/>
  <sheetViews>
    <sheetView view="pageBreakPreview" topLeftCell="A22" zoomScale="84" zoomScaleNormal="70" zoomScaleSheetLayoutView="84" zoomScalePageLayoutView="60" workbookViewId="0">
      <selection activeCell="C5" sqref="C5"/>
    </sheetView>
  </sheetViews>
  <sheetFormatPr defaultColWidth="9.140625" defaultRowHeight="18.75" outlineLevelCol="1" x14ac:dyDescent="0.3"/>
  <cols>
    <col min="1" max="1" width="11.140625" style="383" customWidth="1"/>
    <col min="2" max="2" width="13.5703125" style="350" customWidth="1"/>
    <col min="3" max="3" width="48.5703125" style="332" customWidth="1"/>
    <col min="4" max="4" width="16.85546875" style="350" customWidth="1"/>
    <col min="5" max="5" width="14.42578125" style="350" customWidth="1"/>
    <col min="6" max="6" width="14.85546875" style="350" customWidth="1"/>
    <col min="7" max="7" width="11.85546875" style="350" customWidth="1"/>
    <col min="8" max="8" width="79.85546875" style="378" customWidth="1"/>
    <col min="9" max="9" width="14.5703125" style="377" customWidth="1"/>
    <col min="10" max="10" width="22.28515625" style="377" customWidth="1"/>
    <col min="11" max="11" width="17.7109375" style="377" customWidth="1" outlineLevel="1"/>
    <col min="12" max="16384" width="9.140625" style="340"/>
  </cols>
  <sheetData>
    <row r="1" spans="1:11" s="315" customFormat="1" ht="60.6" customHeight="1" x14ac:dyDescent="0.25">
      <c r="A1" s="376" t="s">
        <v>2295</v>
      </c>
      <c r="B1" s="411" t="s">
        <v>2298</v>
      </c>
      <c r="C1" s="376" t="s">
        <v>1507</v>
      </c>
      <c r="D1" s="376" t="s">
        <v>1508</v>
      </c>
      <c r="E1" s="376" t="s">
        <v>4</v>
      </c>
      <c r="F1" s="376" t="s">
        <v>5</v>
      </c>
      <c r="G1" s="376" t="s">
        <v>6</v>
      </c>
      <c r="H1" s="376" t="s">
        <v>1509</v>
      </c>
      <c r="I1" s="376" t="s">
        <v>7</v>
      </c>
      <c r="J1" s="376" t="s">
        <v>2306</v>
      </c>
      <c r="K1" s="385" t="s">
        <v>10</v>
      </c>
    </row>
    <row r="2" spans="1:11" s="315" customFormat="1" x14ac:dyDescent="0.25">
      <c r="A2" s="533" t="s">
        <v>2301</v>
      </c>
      <c r="B2" s="533"/>
      <c r="C2" s="533"/>
      <c r="D2" s="533"/>
      <c r="E2" s="533"/>
      <c r="F2" s="533"/>
      <c r="G2" s="533"/>
      <c r="H2" s="533"/>
      <c r="I2" s="533"/>
      <c r="J2" s="533"/>
      <c r="K2" s="533"/>
    </row>
    <row r="3" spans="1:11" s="342" customFormat="1" x14ac:dyDescent="0.25">
      <c r="A3" s="541" t="s">
        <v>1802</v>
      </c>
      <c r="B3" s="541"/>
      <c r="C3" s="541"/>
      <c r="D3" s="541"/>
      <c r="E3" s="541"/>
      <c r="F3" s="541"/>
      <c r="G3" s="541"/>
      <c r="H3" s="541"/>
      <c r="I3" s="541"/>
      <c r="J3" s="541"/>
      <c r="K3" s="541"/>
    </row>
    <row r="4" spans="1:11" s="316" customFormat="1" ht="173.25" customHeight="1" x14ac:dyDescent="0.25">
      <c r="A4" s="345" t="s">
        <v>1803</v>
      </c>
      <c r="B4" s="319" t="s">
        <v>2310</v>
      </c>
      <c r="C4" s="333" t="s">
        <v>2483</v>
      </c>
      <c r="D4" s="430">
        <v>2726591</v>
      </c>
      <c r="E4" s="430">
        <v>705632</v>
      </c>
      <c r="F4" s="430">
        <v>1823856</v>
      </c>
      <c r="G4" s="430">
        <f>120104+76999</f>
        <v>197103</v>
      </c>
      <c r="H4" s="334" t="s">
        <v>1805</v>
      </c>
      <c r="I4" s="319" t="s">
        <v>325</v>
      </c>
      <c r="J4" s="319" t="s">
        <v>44</v>
      </c>
      <c r="K4" s="319" t="s">
        <v>2484</v>
      </c>
    </row>
    <row r="5" spans="1:11" s="316" customFormat="1" ht="78.75" x14ac:dyDescent="0.25">
      <c r="A5" s="345" t="s">
        <v>1804</v>
      </c>
      <c r="B5" s="319" t="s">
        <v>2310</v>
      </c>
      <c r="C5" s="333" t="s">
        <v>2485</v>
      </c>
      <c r="D5" s="430">
        <v>461963</v>
      </c>
      <c r="E5" s="430">
        <f>D5-F5-G5</f>
        <v>243418.48</v>
      </c>
      <c r="F5" s="430">
        <v>209310.25</v>
      </c>
      <c r="G5" s="430">
        <v>9234.27</v>
      </c>
      <c r="H5" s="334" t="s">
        <v>3058</v>
      </c>
      <c r="I5" s="319" t="s">
        <v>322</v>
      </c>
      <c r="J5" s="319" t="s">
        <v>44</v>
      </c>
      <c r="K5" s="319" t="s">
        <v>2484</v>
      </c>
    </row>
    <row r="6" spans="1:11" s="316" customFormat="1" ht="78.75" x14ac:dyDescent="0.25">
      <c r="A6" s="345" t="s">
        <v>1806</v>
      </c>
      <c r="B6" s="319" t="s">
        <v>2310</v>
      </c>
      <c r="C6" s="333" t="s">
        <v>2489</v>
      </c>
      <c r="D6" s="430">
        <v>263949.99</v>
      </c>
      <c r="E6" s="430">
        <f>D6-G6</f>
        <v>28000</v>
      </c>
      <c r="F6" s="430"/>
      <c r="G6" s="430">
        <v>235949.99</v>
      </c>
      <c r="H6" s="334" t="s">
        <v>2490</v>
      </c>
      <c r="I6" s="319" t="s">
        <v>552</v>
      </c>
      <c r="J6" s="319" t="s">
        <v>48</v>
      </c>
      <c r="K6" s="319" t="s">
        <v>2331</v>
      </c>
    </row>
    <row r="7" spans="1:11" s="316" customFormat="1" ht="78.75" x14ac:dyDescent="0.25">
      <c r="A7" s="345" t="s">
        <v>1808</v>
      </c>
      <c r="B7" s="319" t="s">
        <v>2310</v>
      </c>
      <c r="C7" s="333" t="s">
        <v>2491</v>
      </c>
      <c r="D7" s="430">
        <v>148709</v>
      </c>
      <c r="E7" s="430">
        <f>D7-G7</f>
        <v>4719</v>
      </c>
      <c r="F7" s="430"/>
      <c r="G7" s="430">
        <v>143990</v>
      </c>
      <c r="H7" s="334" t="s">
        <v>2493</v>
      </c>
      <c r="I7" s="319" t="s">
        <v>552</v>
      </c>
      <c r="J7" s="319" t="s">
        <v>2060</v>
      </c>
      <c r="K7" s="319" t="s">
        <v>2331</v>
      </c>
    </row>
    <row r="8" spans="1:11" s="316" customFormat="1" ht="99.75" customHeight="1" x14ac:dyDescent="0.25">
      <c r="A8" s="345" t="s">
        <v>1811</v>
      </c>
      <c r="B8" s="319" t="s">
        <v>2310</v>
      </c>
      <c r="C8" s="334" t="s">
        <v>2494</v>
      </c>
      <c r="D8" s="430">
        <v>1150000</v>
      </c>
      <c r="E8" s="430">
        <f>D8</f>
        <v>1150000</v>
      </c>
      <c r="F8" s="430"/>
      <c r="G8" s="430"/>
      <c r="H8" s="334" t="s">
        <v>2492</v>
      </c>
      <c r="I8" s="319" t="s">
        <v>1622</v>
      </c>
      <c r="J8" s="498" t="s">
        <v>3318</v>
      </c>
      <c r="K8" s="319"/>
    </row>
    <row r="9" spans="1:11" s="316" customFormat="1" ht="47.25" x14ac:dyDescent="0.25">
      <c r="A9" s="345" t="s">
        <v>1813</v>
      </c>
      <c r="B9" s="319" t="s">
        <v>2310</v>
      </c>
      <c r="C9" s="334" t="s">
        <v>2487</v>
      </c>
      <c r="D9" s="430">
        <v>300000</v>
      </c>
      <c r="E9" s="430">
        <f>D9</f>
        <v>300000</v>
      </c>
      <c r="F9" s="430"/>
      <c r="G9" s="430"/>
      <c r="H9" s="334" t="s">
        <v>1812</v>
      </c>
      <c r="I9" s="319" t="s">
        <v>595</v>
      </c>
      <c r="J9" s="498" t="s">
        <v>3318</v>
      </c>
      <c r="K9" s="319"/>
    </row>
    <row r="10" spans="1:11" s="316" customFormat="1" ht="31.5" x14ac:dyDescent="0.25">
      <c r="A10" s="345" t="s">
        <v>1814</v>
      </c>
      <c r="B10" s="319" t="s">
        <v>2310</v>
      </c>
      <c r="C10" s="333" t="s">
        <v>1822</v>
      </c>
      <c r="D10" s="430">
        <v>100000</v>
      </c>
      <c r="E10" s="430">
        <f>D10</f>
        <v>100000</v>
      </c>
      <c r="F10" s="430"/>
      <c r="G10" s="430"/>
      <c r="H10" s="334" t="s">
        <v>1823</v>
      </c>
      <c r="I10" s="319" t="s">
        <v>595</v>
      </c>
      <c r="J10" s="319" t="s">
        <v>60</v>
      </c>
      <c r="K10" s="319"/>
    </row>
    <row r="11" spans="1:11" s="316" customFormat="1" ht="63" x14ac:dyDescent="0.25">
      <c r="A11" s="345" t="s">
        <v>1815</v>
      </c>
      <c r="B11" s="319" t="s">
        <v>2310</v>
      </c>
      <c r="C11" s="334" t="s">
        <v>2486</v>
      </c>
      <c r="D11" s="430">
        <v>900000</v>
      </c>
      <c r="E11" s="430">
        <f t="shared" ref="E11:E14" si="0">D11</f>
        <v>900000</v>
      </c>
      <c r="F11" s="430"/>
      <c r="G11" s="430"/>
      <c r="H11" s="334" t="s">
        <v>1807</v>
      </c>
      <c r="I11" s="319" t="s">
        <v>1622</v>
      </c>
      <c r="J11" s="319" t="s">
        <v>2488</v>
      </c>
      <c r="K11" s="319"/>
    </row>
    <row r="12" spans="1:11" s="316" customFormat="1" ht="47.25" x14ac:dyDescent="0.25">
      <c r="A12" s="345" t="s">
        <v>1816</v>
      </c>
      <c r="B12" s="319" t="s">
        <v>2310</v>
      </c>
      <c r="C12" s="333" t="s">
        <v>1817</v>
      </c>
      <c r="D12" s="430">
        <v>80000</v>
      </c>
      <c r="E12" s="430">
        <f>D12</f>
        <v>80000</v>
      </c>
      <c r="F12" s="430"/>
      <c r="G12" s="430"/>
      <c r="H12" s="334" t="s">
        <v>1818</v>
      </c>
      <c r="I12" s="319" t="s">
        <v>543</v>
      </c>
      <c r="J12" s="319" t="s">
        <v>2060</v>
      </c>
      <c r="K12" s="319"/>
    </row>
    <row r="13" spans="1:11" s="316" customFormat="1" ht="78.75" x14ac:dyDescent="0.25">
      <c r="A13" s="345" t="s">
        <v>1819</v>
      </c>
      <c r="B13" s="319" t="s">
        <v>2310</v>
      </c>
      <c r="C13" s="333" t="s">
        <v>52</v>
      </c>
      <c r="D13" s="430">
        <v>80000</v>
      </c>
      <c r="E13" s="430">
        <f t="shared" si="0"/>
        <v>80000</v>
      </c>
      <c r="F13" s="430"/>
      <c r="G13" s="430"/>
      <c r="H13" s="334" t="s">
        <v>2764</v>
      </c>
      <c r="I13" s="319" t="s">
        <v>607</v>
      </c>
      <c r="J13" s="319" t="s">
        <v>48</v>
      </c>
      <c r="K13" s="319"/>
    </row>
    <row r="14" spans="1:11" s="316" customFormat="1" ht="31.5" x14ac:dyDescent="0.25">
      <c r="A14" s="345" t="s">
        <v>1821</v>
      </c>
      <c r="B14" s="319" t="s">
        <v>2310</v>
      </c>
      <c r="C14" s="334" t="s">
        <v>1809</v>
      </c>
      <c r="D14" s="430">
        <v>200000</v>
      </c>
      <c r="E14" s="430">
        <f t="shared" si="0"/>
        <v>200000</v>
      </c>
      <c r="F14" s="430"/>
      <c r="G14" s="430"/>
      <c r="H14" s="334" t="s">
        <v>1810</v>
      </c>
      <c r="I14" s="319" t="s">
        <v>595</v>
      </c>
      <c r="J14" s="319" t="s">
        <v>48</v>
      </c>
      <c r="K14" s="319"/>
    </row>
    <row r="15" spans="1:11" s="316" customFormat="1" ht="63" x14ac:dyDescent="0.25">
      <c r="A15" s="345" t="s">
        <v>1824</v>
      </c>
      <c r="B15" s="319" t="s">
        <v>2310</v>
      </c>
      <c r="C15" s="333" t="s">
        <v>2956</v>
      </c>
      <c r="D15" s="430">
        <v>374838.64</v>
      </c>
      <c r="E15" s="434">
        <v>65054.64</v>
      </c>
      <c r="F15" s="434">
        <v>309784</v>
      </c>
      <c r="G15" s="430"/>
      <c r="H15" s="334" t="s">
        <v>2787</v>
      </c>
      <c r="I15" s="319" t="s">
        <v>595</v>
      </c>
      <c r="J15" s="319" t="s">
        <v>48</v>
      </c>
      <c r="K15" s="319" t="s">
        <v>2957</v>
      </c>
    </row>
    <row r="16" spans="1:11" s="316" customFormat="1" ht="84" customHeight="1" x14ac:dyDescent="0.25">
      <c r="A16" s="345" t="s">
        <v>1825</v>
      </c>
      <c r="B16" s="319" t="s">
        <v>30</v>
      </c>
      <c r="C16" s="333" t="s">
        <v>1832</v>
      </c>
      <c r="D16" s="430"/>
      <c r="E16" s="430"/>
      <c r="F16" s="430"/>
      <c r="G16" s="430"/>
      <c r="H16" s="333" t="s">
        <v>1833</v>
      </c>
      <c r="I16" s="319" t="s">
        <v>595</v>
      </c>
      <c r="J16" s="319" t="s">
        <v>17</v>
      </c>
      <c r="K16" s="319"/>
    </row>
    <row r="17" spans="1:11" s="316" customFormat="1" ht="47.25" x14ac:dyDescent="0.25">
      <c r="A17" s="345" t="s">
        <v>1828</v>
      </c>
      <c r="B17" s="319" t="s">
        <v>30</v>
      </c>
      <c r="C17" s="333" t="s">
        <v>1826</v>
      </c>
      <c r="D17" s="430"/>
      <c r="E17" s="430"/>
      <c r="F17" s="430"/>
      <c r="G17" s="430"/>
      <c r="H17" s="334" t="s">
        <v>1827</v>
      </c>
      <c r="I17" s="319" t="s">
        <v>1666</v>
      </c>
      <c r="J17" s="319" t="s">
        <v>48</v>
      </c>
      <c r="K17" s="319"/>
    </row>
    <row r="18" spans="1:11" s="316" customFormat="1" ht="114.75" customHeight="1" x14ac:dyDescent="0.25">
      <c r="A18" s="345" t="s">
        <v>1829</v>
      </c>
      <c r="B18" s="319" t="s">
        <v>30</v>
      </c>
      <c r="C18" s="334" t="s">
        <v>2496</v>
      </c>
      <c r="D18" s="430"/>
      <c r="E18" s="430"/>
      <c r="F18" s="430"/>
      <c r="G18" s="430"/>
      <c r="H18" s="415" t="s">
        <v>3029</v>
      </c>
      <c r="I18" s="319" t="s">
        <v>595</v>
      </c>
      <c r="J18" s="319" t="s">
        <v>3344</v>
      </c>
      <c r="K18" s="319"/>
    </row>
    <row r="19" spans="1:11" s="316" customFormat="1" ht="63" x14ac:dyDescent="0.25">
      <c r="A19" s="345" t="s">
        <v>1830</v>
      </c>
      <c r="B19" s="319" t="s">
        <v>30</v>
      </c>
      <c r="C19" s="333" t="s">
        <v>1834</v>
      </c>
      <c r="D19" s="430"/>
      <c r="E19" s="430"/>
      <c r="F19" s="430"/>
      <c r="G19" s="430"/>
      <c r="H19" s="334" t="s">
        <v>1835</v>
      </c>
      <c r="I19" s="319" t="s">
        <v>595</v>
      </c>
      <c r="J19" s="319" t="s">
        <v>48</v>
      </c>
      <c r="K19" s="319"/>
    </row>
    <row r="20" spans="1:11" s="316" customFormat="1" ht="31.5" x14ac:dyDescent="0.25">
      <c r="A20" s="345" t="s">
        <v>1831</v>
      </c>
      <c r="B20" s="319" t="s">
        <v>30</v>
      </c>
      <c r="C20" s="333" t="s">
        <v>2495</v>
      </c>
      <c r="D20" s="430"/>
      <c r="E20" s="430"/>
      <c r="F20" s="430"/>
      <c r="G20" s="430"/>
      <c r="H20" s="334" t="s">
        <v>1820</v>
      </c>
      <c r="I20" s="319" t="s">
        <v>595</v>
      </c>
      <c r="J20" s="319" t="s">
        <v>2497</v>
      </c>
      <c r="K20" s="319"/>
    </row>
    <row r="21" spans="1:11" s="316" customFormat="1" ht="63" x14ac:dyDescent="0.25">
      <c r="A21" s="345" t="s">
        <v>2958</v>
      </c>
      <c r="B21" s="319" t="s">
        <v>2310</v>
      </c>
      <c r="C21" s="333" t="s">
        <v>2959</v>
      </c>
      <c r="D21" s="430">
        <v>109794</v>
      </c>
      <c r="E21" s="430"/>
      <c r="F21" s="430">
        <v>86737.26</v>
      </c>
      <c r="G21" s="430">
        <v>23056.74</v>
      </c>
      <c r="H21" s="428" t="s">
        <v>2960</v>
      </c>
      <c r="I21" s="319" t="s">
        <v>2750</v>
      </c>
      <c r="J21" s="319" t="s">
        <v>2961</v>
      </c>
      <c r="K21" s="319" t="s">
        <v>2962</v>
      </c>
    </row>
    <row r="22" spans="1:11" s="316" customFormat="1" ht="195" customHeight="1" x14ac:dyDescent="0.25">
      <c r="A22" s="345" t="s">
        <v>3272</v>
      </c>
      <c r="B22" s="319" t="s">
        <v>2310</v>
      </c>
      <c r="C22" s="333" t="s">
        <v>3273</v>
      </c>
      <c r="D22" s="430">
        <v>555000</v>
      </c>
      <c r="E22" s="430">
        <v>82500</v>
      </c>
      <c r="F22" s="430">
        <v>467500</v>
      </c>
      <c r="G22" s="430"/>
      <c r="H22" s="428" t="s">
        <v>3310</v>
      </c>
      <c r="I22" s="319" t="s">
        <v>3274</v>
      </c>
      <c r="J22" s="319" t="s">
        <v>2961</v>
      </c>
      <c r="K22" s="319" t="s">
        <v>3275</v>
      </c>
    </row>
    <row r="23" spans="1:11" s="316" customFormat="1" x14ac:dyDescent="0.25">
      <c r="A23" s="541" t="s">
        <v>1836</v>
      </c>
      <c r="B23" s="541"/>
      <c r="C23" s="541"/>
      <c r="D23" s="541"/>
      <c r="E23" s="541"/>
      <c r="F23" s="541"/>
      <c r="G23" s="541"/>
      <c r="H23" s="541"/>
      <c r="I23" s="541"/>
      <c r="J23" s="541"/>
      <c r="K23" s="541"/>
    </row>
    <row r="24" spans="1:11" s="316" customFormat="1" ht="31.5" x14ac:dyDescent="0.25">
      <c r="A24" s="345" t="s">
        <v>1837</v>
      </c>
      <c r="B24" s="319" t="s">
        <v>30</v>
      </c>
      <c r="C24" s="333" t="s">
        <v>2498</v>
      </c>
      <c r="D24" s="430"/>
      <c r="E24" s="430"/>
      <c r="F24" s="430"/>
      <c r="G24" s="430"/>
      <c r="H24" s="334" t="s">
        <v>1838</v>
      </c>
      <c r="I24" s="319" t="s">
        <v>595</v>
      </c>
      <c r="J24" s="319" t="s">
        <v>48</v>
      </c>
      <c r="K24" s="319"/>
    </row>
    <row r="25" spans="1:11" s="316" customFormat="1" ht="31.5" x14ac:dyDescent="0.25">
      <c r="A25" s="345" t="s">
        <v>1839</v>
      </c>
      <c r="B25" s="319" t="s">
        <v>30</v>
      </c>
      <c r="C25" s="333" t="s">
        <v>1840</v>
      </c>
      <c r="D25" s="430"/>
      <c r="E25" s="430"/>
      <c r="F25" s="430"/>
      <c r="G25" s="430"/>
      <c r="H25" s="334" t="s">
        <v>1841</v>
      </c>
      <c r="I25" s="319" t="s">
        <v>595</v>
      </c>
      <c r="J25" s="319" t="s">
        <v>48</v>
      </c>
      <c r="K25" s="319" t="s">
        <v>15</v>
      </c>
    </row>
    <row r="26" spans="1:11" s="316" customFormat="1" ht="63" x14ac:dyDescent="0.25">
      <c r="A26" s="345" t="s">
        <v>1842</v>
      </c>
      <c r="B26" s="319" t="s">
        <v>30</v>
      </c>
      <c r="C26" s="333" t="s">
        <v>1843</v>
      </c>
      <c r="D26" s="430"/>
      <c r="E26" s="430"/>
      <c r="F26" s="430"/>
      <c r="G26" s="430"/>
      <c r="H26" s="334" t="s">
        <v>1844</v>
      </c>
      <c r="I26" s="319" t="s">
        <v>595</v>
      </c>
      <c r="J26" s="319" t="s">
        <v>48</v>
      </c>
      <c r="K26" s="319"/>
    </row>
    <row r="27" spans="1:11" s="316" customFormat="1" x14ac:dyDescent="0.25">
      <c r="A27" s="541" t="s">
        <v>1845</v>
      </c>
      <c r="B27" s="541"/>
      <c r="C27" s="541"/>
      <c r="D27" s="541"/>
      <c r="E27" s="541"/>
      <c r="F27" s="541"/>
      <c r="G27" s="541"/>
      <c r="H27" s="541"/>
      <c r="I27" s="541"/>
      <c r="J27" s="541"/>
      <c r="K27" s="541"/>
    </row>
    <row r="28" spans="1:11" s="316" customFormat="1" ht="47.25" x14ac:dyDescent="0.25">
      <c r="A28" s="345" t="s">
        <v>1846</v>
      </c>
      <c r="B28" s="319" t="s">
        <v>30</v>
      </c>
      <c r="C28" s="333" t="s">
        <v>1848</v>
      </c>
      <c r="D28" s="430"/>
      <c r="E28" s="430"/>
      <c r="F28" s="430"/>
      <c r="G28" s="430"/>
      <c r="H28" s="334" t="s">
        <v>1849</v>
      </c>
      <c r="I28" s="319" t="s">
        <v>595</v>
      </c>
      <c r="J28" s="319" t="s">
        <v>48</v>
      </c>
      <c r="K28" s="319"/>
    </row>
    <row r="29" spans="1:11" s="316" customFormat="1" ht="47.25" x14ac:dyDescent="0.25">
      <c r="A29" s="345" t="s">
        <v>1847</v>
      </c>
      <c r="B29" s="319" t="s">
        <v>30</v>
      </c>
      <c r="C29" s="333" t="s">
        <v>1851</v>
      </c>
      <c r="D29" s="430"/>
      <c r="E29" s="430"/>
      <c r="F29" s="430"/>
      <c r="G29" s="430"/>
      <c r="H29" s="334" t="s">
        <v>1852</v>
      </c>
      <c r="I29" s="319" t="s">
        <v>595</v>
      </c>
      <c r="J29" s="319" t="s">
        <v>48</v>
      </c>
      <c r="K29" s="319"/>
    </row>
    <row r="30" spans="1:11" s="316" customFormat="1" ht="78.75" x14ac:dyDescent="0.25">
      <c r="A30" s="345" t="s">
        <v>1850</v>
      </c>
      <c r="B30" s="319" t="s">
        <v>30</v>
      </c>
      <c r="C30" s="333" t="s">
        <v>1853</v>
      </c>
      <c r="D30" s="430"/>
      <c r="E30" s="430"/>
      <c r="F30" s="430"/>
      <c r="G30" s="430"/>
      <c r="H30" s="334" t="s">
        <v>1854</v>
      </c>
      <c r="I30" s="319" t="s">
        <v>595</v>
      </c>
      <c r="J30" s="319" t="s">
        <v>48</v>
      </c>
      <c r="K30" s="319"/>
    </row>
    <row r="31" spans="1:11" x14ac:dyDescent="0.3">
      <c r="D31" s="386">
        <f>SUM(D5:D30)</f>
        <v>4724254.6300000008</v>
      </c>
      <c r="E31" s="386"/>
      <c r="F31" s="386"/>
      <c r="G31" s="386"/>
    </row>
  </sheetData>
  <autoFilter ref="A1:K39" xr:uid="{00000000-0009-0000-0000-000006000000}"/>
  <mergeCells count="3">
    <mergeCell ref="A3:K3"/>
    <mergeCell ref="A23:K23"/>
    <mergeCell ref="A27:K27"/>
  </mergeCells>
  <pageMargins left="0.70866141732283505" right="0.70866141732283505" top="0.74803149606299202" bottom="0.74803149606299202" header="0.31496062992126" footer="0.31496062992126"/>
  <pageSetup paperSize="9" scale="49" fitToHeight="0" orientation="landscape" r:id="rId1"/>
  <headerFooter>
    <oddHeader>&amp;C&amp;"Times New Roman,Bold"&amp;14RV4 SOCIĀLĀ AIZSARDZĪBA</oddHeader>
    <oddFooter>&amp;C&amp;"Times New Roman,Regular"&amp;D&amp;R&amp;"Times New Roman,Regular"&amp;P no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38"/>
  <sheetViews>
    <sheetView view="pageBreakPreview" topLeftCell="A37" zoomScale="70" zoomScaleNormal="70" zoomScaleSheetLayoutView="70" zoomScalePageLayoutView="70" workbookViewId="0">
      <selection activeCell="H5" sqref="H5"/>
    </sheetView>
  </sheetViews>
  <sheetFormatPr defaultColWidth="9.140625" defaultRowHeight="18.75" outlineLevelCol="1" x14ac:dyDescent="0.3"/>
  <cols>
    <col min="1" max="1" width="11.85546875" style="341" customWidth="1"/>
    <col min="2" max="2" width="17" style="338" customWidth="1"/>
    <col min="3" max="3" width="46.28515625" style="343" customWidth="1"/>
    <col min="4" max="4" width="14.5703125" style="338" customWidth="1"/>
    <col min="5" max="5" width="13.5703125" style="338" customWidth="1"/>
    <col min="6" max="7" width="14" style="338" customWidth="1"/>
    <col min="8" max="8" width="56.85546875" style="344" customWidth="1"/>
    <col min="9" max="9" width="13.85546875" style="338" customWidth="1"/>
    <col min="10" max="10" width="20.140625" style="338" customWidth="1"/>
    <col min="11" max="11" width="17.42578125" style="400" customWidth="1" outlineLevel="1"/>
    <col min="12" max="16384" width="9.140625" style="340"/>
  </cols>
  <sheetData>
    <row r="1" spans="1:11" s="338" customFormat="1" ht="63"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8" customFormat="1" x14ac:dyDescent="0.25">
      <c r="A2" s="542" t="s">
        <v>2302</v>
      </c>
      <c r="B2" s="542"/>
      <c r="C2" s="542"/>
      <c r="D2" s="542"/>
      <c r="E2" s="542"/>
      <c r="F2" s="542"/>
      <c r="G2" s="542"/>
      <c r="H2" s="542"/>
      <c r="I2" s="542"/>
      <c r="J2" s="542"/>
      <c r="K2" s="542"/>
    </row>
    <row r="3" spans="1:11" s="339" customFormat="1" x14ac:dyDescent="0.25">
      <c r="A3" s="541" t="s">
        <v>1855</v>
      </c>
      <c r="B3" s="541"/>
      <c r="C3" s="541"/>
      <c r="D3" s="541"/>
      <c r="E3" s="541"/>
      <c r="F3" s="541"/>
      <c r="G3" s="541"/>
      <c r="H3" s="541"/>
      <c r="I3" s="541"/>
      <c r="J3" s="541"/>
      <c r="K3" s="541"/>
    </row>
    <row r="4" spans="1:11" ht="143.1" customHeight="1" x14ac:dyDescent="0.3">
      <c r="A4" s="345" t="s">
        <v>1856</v>
      </c>
      <c r="B4" s="319" t="s">
        <v>2310</v>
      </c>
      <c r="C4" s="334" t="s">
        <v>2523</v>
      </c>
      <c r="D4" s="373">
        <v>800000</v>
      </c>
      <c r="E4" s="387">
        <f>D4</f>
        <v>800000</v>
      </c>
      <c r="F4" s="387"/>
      <c r="G4" s="387"/>
      <c r="H4" s="334" t="s">
        <v>2889</v>
      </c>
      <c r="I4" s="346" t="s">
        <v>319</v>
      </c>
      <c r="J4" s="319" t="s">
        <v>44</v>
      </c>
      <c r="K4" s="319"/>
    </row>
    <row r="5" spans="1:11" ht="139.5" customHeight="1" x14ac:dyDescent="0.3">
      <c r="A5" s="345" t="s">
        <v>1858</v>
      </c>
      <c r="B5" s="319" t="s">
        <v>2310</v>
      </c>
      <c r="C5" s="334" t="s">
        <v>2785</v>
      </c>
      <c r="D5" s="373">
        <v>1000000</v>
      </c>
      <c r="E5" s="387">
        <f>D5</f>
        <v>1000000</v>
      </c>
      <c r="F5" s="387"/>
      <c r="G5" s="387"/>
      <c r="H5" s="334" t="s">
        <v>3181</v>
      </c>
      <c r="I5" s="319" t="s">
        <v>1544</v>
      </c>
      <c r="J5" s="319" t="s">
        <v>44</v>
      </c>
      <c r="K5" s="319"/>
    </row>
    <row r="6" spans="1:11" ht="119.25" customHeight="1" x14ac:dyDescent="0.3">
      <c r="A6" s="345" t="s">
        <v>1859</v>
      </c>
      <c r="B6" s="346" t="s">
        <v>2310</v>
      </c>
      <c r="C6" s="334" t="s">
        <v>2518</v>
      </c>
      <c r="D6" s="373">
        <v>120000</v>
      </c>
      <c r="E6" s="373">
        <v>120000</v>
      </c>
      <c r="F6" s="373"/>
      <c r="G6" s="373"/>
      <c r="H6" s="334" t="s">
        <v>2890</v>
      </c>
      <c r="I6" s="319" t="s">
        <v>1544</v>
      </c>
      <c r="J6" s="319" t="s">
        <v>44</v>
      </c>
      <c r="K6" s="319"/>
    </row>
    <row r="7" spans="1:11" ht="65.25" customHeight="1" x14ac:dyDescent="0.3">
      <c r="A7" s="345" t="s">
        <v>1860</v>
      </c>
      <c r="B7" s="319" t="s">
        <v>30</v>
      </c>
      <c r="C7" s="334" t="s">
        <v>530</v>
      </c>
      <c r="D7" s="387"/>
      <c r="E7" s="387"/>
      <c r="F7" s="387"/>
      <c r="G7" s="387"/>
      <c r="H7" s="334" t="s">
        <v>531</v>
      </c>
      <c r="I7" s="346" t="s">
        <v>595</v>
      </c>
      <c r="J7" s="319" t="s">
        <v>1857</v>
      </c>
      <c r="K7" s="346"/>
    </row>
    <row r="8" spans="1:11" ht="72" customHeight="1" x14ac:dyDescent="0.3">
      <c r="A8" s="345" t="s">
        <v>1863</v>
      </c>
      <c r="B8" s="319" t="s">
        <v>30</v>
      </c>
      <c r="C8" s="334" t="s">
        <v>533</v>
      </c>
      <c r="D8" s="387"/>
      <c r="E8" s="387"/>
      <c r="F8" s="387"/>
      <c r="G8" s="373"/>
      <c r="H8" s="334" t="s">
        <v>535</v>
      </c>
      <c r="I8" s="346" t="s">
        <v>595</v>
      </c>
      <c r="J8" s="319" t="s">
        <v>1728</v>
      </c>
      <c r="K8" s="319" t="s">
        <v>534</v>
      </c>
    </row>
    <row r="9" spans="1:11" ht="81" customHeight="1" x14ac:dyDescent="0.3">
      <c r="A9" s="345" t="s">
        <v>1864</v>
      </c>
      <c r="B9" s="319" t="s">
        <v>30</v>
      </c>
      <c r="C9" s="334" t="s">
        <v>2505</v>
      </c>
      <c r="D9" s="373"/>
      <c r="E9" s="387"/>
      <c r="F9" s="387"/>
      <c r="G9" s="387"/>
      <c r="H9" s="334" t="s">
        <v>2504</v>
      </c>
      <c r="I9" s="346" t="s">
        <v>595</v>
      </c>
      <c r="J9" s="319" t="s">
        <v>44</v>
      </c>
      <c r="K9" s="346"/>
    </row>
    <row r="10" spans="1:11" ht="60.75" customHeight="1" x14ac:dyDescent="0.3">
      <c r="A10" s="345" t="s">
        <v>1866</v>
      </c>
      <c r="B10" s="319" t="s">
        <v>30</v>
      </c>
      <c r="C10" s="334" t="s">
        <v>558</v>
      </c>
      <c r="D10" s="387"/>
      <c r="E10" s="387"/>
      <c r="F10" s="387"/>
      <c r="G10" s="387"/>
      <c r="H10" s="334" t="s">
        <v>559</v>
      </c>
      <c r="I10" s="346" t="s">
        <v>1520</v>
      </c>
      <c r="J10" s="319" t="s">
        <v>1862</v>
      </c>
      <c r="K10" s="346"/>
    </row>
    <row r="11" spans="1:11" ht="93.75" customHeight="1" x14ac:dyDescent="0.3">
      <c r="A11" s="345" t="s">
        <v>1867</v>
      </c>
      <c r="B11" s="319" t="s">
        <v>30</v>
      </c>
      <c r="C11" s="334" t="s">
        <v>549</v>
      </c>
      <c r="D11" s="387"/>
      <c r="E11" s="387"/>
      <c r="F11" s="387"/>
      <c r="G11" s="387"/>
      <c r="H11" s="334" t="s">
        <v>1865</v>
      </c>
      <c r="I11" s="346" t="s">
        <v>333</v>
      </c>
      <c r="J11" s="319" t="s">
        <v>1862</v>
      </c>
      <c r="K11" s="346"/>
    </row>
    <row r="12" spans="1:11" ht="115.5" customHeight="1" x14ac:dyDescent="0.3">
      <c r="A12" s="345" t="s">
        <v>2519</v>
      </c>
      <c r="B12" s="319" t="s">
        <v>30</v>
      </c>
      <c r="C12" s="334" t="s">
        <v>1861</v>
      </c>
      <c r="D12" s="373"/>
      <c r="E12" s="387"/>
      <c r="F12" s="387"/>
      <c r="G12" s="373"/>
      <c r="H12" s="334" t="s">
        <v>3059</v>
      </c>
      <c r="I12" s="346" t="s">
        <v>595</v>
      </c>
      <c r="J12" s="319" t="s">
        <v>1862</v>
      </c>
      <c r="K12" s="346"/>
    </row>
    <row r="13" spans="1:11" ht="31.5" x14ac:dyDescent="0.3">
      <c r="A13" s="345" t="s">
        <v>2520</v>
      </c>
      <c r="B13" s="319" t="s">
        <v>30</v>
      </c>
      <c r="C13" s="334" t="s">
        <v>565</v>
      </c>
      <c r="D13" s="373"/>
      <c r="E13" s="387"/>
      <c r="F13" s="387"/>
      <c r="G13" s="387"/>
      <c r="H13" s="334" t="s">
        <v>567</v>
      </c>
      <c r="I13" s="346" t="s">
        <v>595</v>
      </c>
      <c r="J13" s="319" t="s">
        <v>1862</v>
      </c>
      <c r="K13" s="346"/>
    </row>
    <row r="14" spans="1:11" x14ac:dyDescent="0.3">
      <c r="A14" s="541" t="s">
        <v>1868</v>
      </c>
      <c r="B14" s="541"/>
      <c r="C14" s="541"/>
      <c r="D14" s="541"/>
      <c r="E14" s="541"/>
      <c r="F14" s="541"/>
      <c r="G14" s="541"/>
      <c r="H14" s="541"/>
      <c r="I14" s="541"/>
      <c r="J14" s="541"/>
      <c r="K14" s="541"/>
    </row>
    <row r="15" spans="1:11" ht="141" customHeight="1" x14ac:dyDescent="0.3">
      <c r="A15" s="345" t="s">
        <v>1869</v>
      </c>
      <c r="B15" s="346" t="s">
        <v>2310</v>
      </c>
      <c r="C15" s="334" t="s">
        <v>2508</v>
      </c>
      <c r="D15" s="373">
        <f>11*10285.71</f>
        <v>113142.81</v>
      </c>
      <c r="E15" s="387">
        <f>11*3085.71</f>
        <v>33942.81</v>
      </c>
      <c r="F15" s="387"/>
      <c r="G15" s="387">
        <f>11*7200</f>
        <v>79200</v>
      </c>
      <c r="H15" s="334" t="s">
        <v>2509</v>
      </c>
      <c r="I15" s="346" t="s">
        <v>1642</v>
      </c>
      <c r="J15" s="319" t="s">
        <v>2507</v>
      </c>
      <c r="K15" s="319" t="s">
        <v>2506</v>
      </c>
    </row>
    <row r="16" spans="1:11" ht="105.75" customHeight="1" x14ac:dyDescent="0.3">
      <c r="A16" s="345" t="s">
        <v>1870</v>
      </c>
      <c r="B16" s="319" t="s">
        <v>30</v>
      </c>
      <c r="C16" s="334" t="s">
        <v>2517</v>
      </c>
      <c r="D16" s="373"/>
      <c r="E16" s="387"/>
      <c r="F16" s="387"/>
      <c r="G16" s="387"/>
      <c r="H16" s="334" t="s">
        <v>2516</v>
      </c>
      <c r="I16" s="346" t="s">
        <v>595</v>
      </c>
      <c r="J16" s="319" t="s">
        <v>1862</v>
      </c>
      <c r="K16" s="346"/>
    </row>
    <row r="17" spans="1:11" ht="119.25" customHeight="1" x14ac:dyDescent="0.3">
      <c r="A17" s="345" t="s">
        <v>1871</v>
      </c>
      <c r="B17" s="346" t="s">
        <v>30</v>
      </c>
      <c r="C17" s="334" t="s">
        <v>1874</v>
      </c>
      <c r="D17" s="387"/>
      <c r="E17" s="387"/>
      <c r="F17" s="387"/>
      <c r="G17" s="387"/>
      <c r="H17" s="334" t="s">
        <v>2510</v>
      </c>
      <c r="I17" s="346" t="s">
        <v>1520</v>
      </c>
      <c r="J17" s="319" t="s">
        <v>1728</v>
      </c>
      <c r="K17" s="346"/>
    </row>
    <row r="18" spans="1:11" ht="84.75" customHeight="1" x14ac:dyDescent="0.3">
      <c r="A18" s="345" t="s">
        <v>1872</v>
      </c>
      <c r="B18" s="346" t="s">
        <v>30</v>
      </c>
      <c r="C18" s="334" t="s">
        <v>1877</v>
      </c>
      <c r="D18" s="387"/>
      <c r="E18" s="387"/>
      <c r="F18" s="387"/>
      <c r="G18" s="387"/>
      <c r="H18" s="334" t="s">
        <v>582</v>
      </c>
      <c r="I18" s="346" t="s">
        <v>1520</v>
      </c>
      <c r="J18" s="319" t="s">
        <v>1728</v>
      </c>
      <c r="K18" s="346"/>
    </row>
    <row r="19" spans="1:11" ht="76.5" customHeight="1" x14ac:dyDescent="0.3">
      <c r="A19" s="345" t="s">
        <v>1873</v>
      </c>
      <c r="B19" s="346" t="s">
        <v>2310</v>
      </c>
      <c r="C19" s="334" t="s">
        <v>2748</v>
      </c>
      <c r="D19" s="387">
        <v>338800</v>
      </c>
      <c r="E19" s="387">
        <v>58800</v>
      </c>
      <c r="F19" s="387">
        <v>280000</v>
      </c>
      <c r="G19" s="387"/>
      <c r="H19" s="334" t="s">
        <v>2749</v>
      </c>
      <c r="I19" s="346" t="s">
        <v>2750</v>
      </c>
      <c r="J19" s="319" t="s">
        <v>2751</v>
      </c>
      <c r="K19" s="346" t="s">
        <v>2752</v>
      </c>
    </row>
    <row r="20" spans="1:11" ht="84.6" customHeight="1" x14ac:dyDescent="0.3">
      <c r="A20" s="345" t="s">
        <v>2745</v>
      </c>
      <c r="B20" s="319" t="s">
        <v>2310</v>
      </c>
      <c r="C20" s="334" t="s">
        <v>3006</v>
      </c>
      <c r="D20" s="387">
        <v>422774</v>
      </c>
      <c r="E20" s="387">
        <v>422774</v>
      </c>
      <c r="F20" s="387"/>
      <c r="G20" s="387"/>
      <c r="H20" s="334" t="s">
        <v>3007</v>
      </c>
      <c r="I20" s="346" t="s">
        <v>1622</v>
      </c>
      <c r="J20" s="319" t="s">
        <v>1791</v>
      </c>
      <c r="K20" s="319" t="s">
        <v>3008</v>
      </c>
    </row>
    <row r="21" spans="1:11" ht="99" customHeight="1" x14ac:dyDescent="0.3">
      <c r="A21" s="345" t="s">
        <v>3349</v>
      </c>
      <c r="B21" s="319" t="s">
        <v>30</v>
      </c>
      <c r="C21" s="334" t="s">
        <v>2769</v>
      </c>
      <c r="D21" s="387"/>
      <c r="E21" s="387"/>
      <c r="F21" s="387"/>
      <c r="G21" s="387"/>
      <c r="H21" s="334" t="s">
        <v>2786</v>
      </c>
      <c r="I21" s="346" t="s">
        <v>595</v>
      </c>
      <c r="J21" s="319" t="s">
        <v>1862</v>
      </c>
      <c r="K21" s="346"/>
    </row>
    <row r="22" spans="1:11" ht="78.75" x14ac:dyDescent="0.3">
      <c r="A22" s="504" t="s">
        <v>3352</v>
      </c>
      <c r="B22" s="505" t="s">
        <v>2310</v>
      </c>
      <c r="C22" s="507" t="s">
        <v>3363</v>
      </c>
      <c r="D22" s="508">
        <v>500000</v>
      </c>
      <c r="E22" s="508">
        <v>50000</v>
      </c>
      <c r="F22" s="506"/>
      <c r="G22" s="508">
        <v>450000</v>
      </c>
      <c r="H22" s="507" t="s">
        <v>3364</v>
      </c>
      <c r="I22" s="509" t="s">
        <v>1624</v>
      </c>
      <c r="J22" s="498" t="s">
        <v>3224</v>
      </c>
      <c r="K22" s="498" t="s">
        <v>3008</v>
      </c>
    </row>
    <row r="23" spans="1:11" x14ac:dyDescent="0.3">
      <c r="A23" s="541" t="s">
        <v>1875</v>
      </c>
      <c r="B23" s="541"/>
      <c r="C23" s="541"/>
      <c r="D23" s="541"/>
      <c r="E23" s="541"/>
      <c r="F23" s="541"/>
      <c r="G23" s="541"/>
      <c r="H23" s="541"/>
      <c r="I23" s="541"/>
      <c r="J23" s="541"/>
      <c r="K23" s="541"/>
    </row>
    <row r="24" spans="1:11" ht="89.25" customHeight="1" x14ac:dyDescent="0.3">
      <c r="A24" s="345" t="s">
        <v>1876</v>
      </c>
      <c r="B24" s="346" t="s">
        <v>30</v>
      </c>
      <c r="C24" s="334" t="s">
        <v>596</v>
      </c>
      <c r="D24" s="373"/>
      <c r="E24" s="387"/>
      <c r="F24" s="387"/>
      <c r="G24" s="373"/>
      <c r="H24" s="334" t="s">
        <v>1884</v>
      </c>
      <c r="I24" s="346" t="s">
        <v>349</v>
      </c>
      <c r="J24" s="319" t="s">
        <v>1862</v>
      </c>
      <c r="K24" s="319"/>
    </row>
    <row r="25" spans="1:11" ht="72.599999999999994" customHeight="1" x14ac:dyDescent="0.3">
      <c r="A25" s="345" t="s">
        <v>1878</v>
      </c>
      <c r="B25" s="346" t="s">
        <v>30</v>
      </c>
      <c r="C25" s="334" t="s">
        <v>591</v>
      </c>
      <c r="D25" s="387"/>
      <c r="E25" s="387"/>
      <c r="F25" s="387"/>
      <c r="G25" s="387"/>
      <c r="H25" s="334" t="s">
        <v>1881</v>
      </c>
      <c r="I25" s="346" t="s">
        <v>1520</v>
      </c>
      <c r="J25" s="319" t="s">
        <v>1728</v>
      </c>
      <c r="K25" s="346"/>
    </row>
    <row r="26" spans="1:11" ht="128.44999999999999" customHeight="1" x14ac:dyDescent="0.3">
      <c r="A26" s="345" t="s">
        <v>1879</v>
      </c>
      <c r="B26" s="346" t="s">
        <v>30</v>
      </c>
      <c r="C26" s="334" t="s">
        <v>585</v>
      </c>
      <c r="D26" s="387"/>
      <c r="E26" s="387"/>
      <c r="F26" s="387"/>
      <c r="G26" s="387"/>
      <c r="H26" s="334" t="s">
        <v>2976</v>
      </c>
      <c r="I26" s="346" t="s">
        <v>595</v>
      </c>
      <c r="J26" s="319" t="s">
        <v>1728</v>
      </c>
      <c r="K26" s="346"/>
    </row>
    <row r="27" spans="1:11" ht="76.5" customHeight="1" x14ac:dyDescent="0.3">
      <c r="A27" s="345" t="s">
        <v>1880</v>
      </c>
      <c r="B27" s="346" t="s">
        <v>30</v>
      </c>
      <c r="C27" s="334" t="s">
        <v>587</v>
      </c>
      <c r="D27" s="387"/>
      <c r="E27" s="387"/>
      <c r="F27" s="387"/>
      <c r="G27" s="373"/>
      <c r="H27" s="334" t="s">
        <v>2891</v>
      </c>
      <c r="I27" s="346" t="s">
        <v>595</v>
      </c>
      <c r="J27" s="319" t="s">
        <v>1728</v>
      </c>
      <c r="K27" s="319"/>
    </row>
    <row r="28" spans="1:11" ht="96" customHeight="1" x14ac:dyDescent="0.3">
      <c r="A28" s="345" t="s">
        <v>1882</v>
      </c>
      <c r="B28" s="346" t="s">
        <v>30</v>
      </c>
      <c r="C28" s="334" t="s">
        <v>2513</v>
      </c>
      <c r="D28" s="387"/>
      <c r="E28" s="387"/>
      <c r="F28" s="387"/>
      <c r="G28" s="373"/>
      <c r="H28" s="334" t="s">
        <v>2977</v>
      </c>
      <c r="I28" s="346" t="s">
        <v>595</v>
      </c>
      <c r="J28" s="319" t="s">
        <v>1728</v>
      </c>
      <c r="K28" s="319"/>
    </row>
    <row r="29" spans="1:11" ht="60" customHeight="1" x14ac:dyDescent="0.3">
      <c r="A29" s="345" t="s">
        <v>1883</v>
      </c>
      <c r="B29" s="346" t="s">
        <v>30</v>
      </c>
      <c r="C29" s="334" t="s">
        <v>2511</v>
      </c>
      <c r="D29" s="373"/>
      <c r="E29" s="387"/>
      <c r="F29" s="387"/>
      <c r="G29" s="387"/>
      <c r="H29" s="334" t="s">
        <v>2512</v>
      </c>
      <c r="I29" s="346" t="s">
        <v>595</v>
      </c>
      <c r="J29" s="319" t="s">
        <v>1728</v>
      </c>
      <c r="K29" s="346"/>
    </row>
    <row r="30" spans="1:11" ht="60" customHeight="1" x14ac:dyDescent="0.3">
      <c r="A30" s="345" t="s">
        <v>1885</v>
      </c>
      <c r="B30" s="346" t="s">
        <v>30</v>
      </c>
      <c r="C30" s="334" t="s">
        <v>605</v>
      </c>
      <c r="D30" s="373"/>
      <c r="E30" s="387"/>
      <c r="F30" s="387"/>
      <c r="G30" s="373"/>
      <c r="H30" s="334" t="s">
        <v>1886</v>
      </c>
      <c r="I30" s="346" t="s">
        <v>1622</v>
      </c>
      <c r="J30" s="319" t="s">
        <v>1237</v>
      </c>
      <c r="K30" s="346"/>
    </row>
    <row r="31" spans="1:11" ht="65.25" customHeight="1" x14ac:dyDescent="0.3">
      <c r="A31" s="500" t="s">
        <v>3334</v>
      </c>
      <c r="B31" s="498" t="s">
        <v>2310</v>
      </c>
      <c r="C31" s="507" t="s">
        <v>3335</v>
      </c>
      <c r="D31" s="498" t="s">
        <v>3336</v>
      </c>
      <c r="E31" s="498" t="s">
        <v>3336</v>
      </c>
      <c r="F31" s="499"/>
      <c r="G31" s="473"/>
      <c r="H31" s="507" t="s">
        <v>3351</v>
      </c>
      <c r="I31" s="498">
        <v>2025</v>
      </c>
      <c r="J31" s="498" t="s">
        <v>188</v>
      </c>
      <c r="K31" s="319"/>
    </row>
    <row r="32" spans="1:11" x14ac:dyDescent="0.3">
      <c r="A32" s="541" t="s">
        <v>1887</v>
      </c>
      <c r="B32" s="541"/>
      <c r="C32" s="541"/>
      <c r="D32" s="541"/>
      <c r="E32" s="541"/>
      <c r="F32" s="541"/>
      <c r="G32" s="541"/>
      <c r="H32" s="541"/>
      <c r="I32" s="541"/>
      <c r="J32" s="541"/>
      <c r="K32" s="541"/>
    </row>
    <row r="33" spans="1:11" ht="74.099999999999994" customHeight="1" x14ac:dyDescent="0.3">
      <c r="A33" s="334" t="s">
        <v>1888</v>
      </c>
      <c r="B33" s="346" t="s">
        <v>2310</v>
      </c>
      <c r="C33" s="334" t="s">
        <v>624</v>
      </c>
      <c r="D33" s="387">
        <v>59600</v>
      </c>
      <c r="E33" s="387">
        <v>59600</v>
      </c>
      <c r="F33" s="387"/>
      <c r="G33" s="387"/>
      <c r="H33" s="334" t="s">
        <v>2892</v>
      </c>
      <c r="I33" s="346" t="s">
        <v>543</v>
      </c>
      <c r="J33" s="319" t="s">
        <v>113</v>
      </c>
      <c r="K33" s="346"/>
    </row>
    <row r="34" spans="1:11" ht="104.25" customHeight="1" x14ac:dyDescent="0.3">
      <c r="A34" s="334" t="s">
        <v>1890</v>
      </c>
      <c r="B34" s="319" t="s">
        <v>2310</v>
      </c>
      <c r="C34" s="334" t="s">
        <v>2522</v>
      </c>
      <c r="D34" s="373">
        <v>121000</v>
      </c>
      <c r="E34" s="387">
        <v>10000</v>
      </c>
      <c r="F34" s="387">
        <v>111000</v>
      </c>
      <c r="G34" s="387"/>
      <c r="H34" s="334" t="s">
        <v>2893</v>
      </c>
      <c r="I34" s="346" t="s">
        <v>595</v>
      </c>
      <c r="J34" s="319" t="s">
        <v>3343</v>
      </c>
      <c r="K34" s="346"/>
    </row>
    <row r="35" spans="1:11" ht="50.1" customHeight="1" x14ac:dyDescent="0.3">
      <c r="A35" s="334" t="s">
        <v>1893</v>
      </c>
      <c r="B35" s="319" t="s">
        <v>30</v>
      </c>
      <c r="C35" s="334" t="s">
        <v>620</v>
      </c>
      <c r="D35" s="387"/>
      <c r="E35" s="387"/>
      <c r="F35" s="387"/>
      <c r="G35" s="373"/>
      <c r="H35" s="334" t="s">
        <v>2894</v>
      </c>
      <c r="I35" s="346" t="s">
        <v>595</v>
      </c>
      <c r="J35" s="319" t="s">
        <v>113</v>
      </c>
      <c r="K35" s="319" t="s">
        <v>1889</v>
      </c>
    </row>
    <row r="36" spans="1:11" ht="62.25" customHeight="1" x14ac:dyDescent="0.3">
      <c r="A36" s="334" t="s">
        <v>1894</v>
      </c>
      <c r="B36" s="319" t="s">
        <v>30</v>
      </c>
      <c r="C36" s="334" t="s">
        <v>1891</v>
      </c>
      <c r="D36" s="387"/>
      <c r="E36" s="387"/>
      <c r="F36" s="387"/>
      <c r="G36" s="373"/>
      <c r="H36" s="334" t="s">
        <v>1892</v>
      </c>
      <c r="I36" s="346" t="s">
        <v>595</v>
      </c>
      <c r="J36" s="319" t="s">
        <v>113</v>
      </c>
      <c r="K36" s="319"/>
    </row>
    <row r="37" spans="1:11" ht="64.5" customHeight="1" x14ac:dyDescent="0.3">
      <c r="A37" s="334" t="s">
        <v>2521</v>
      </c>
      <c r="B37" s="346" t="s">
        <v>30</v>
      </c>
      <c r="C37" s="334" t="s">
        <v>1895</v>
      </c>
      <c r="D37" s="373"/>
      <c r="E37" s="373"/>
      <c r="F37" s="387"/>
      <c r="G37" s="387"/>
      <c r="H37" s="334" t="s">
        <v>1896</v>
      </c>
      <c r="I37" s="319" t="s">
        <v>325</v>
      </c>
      <c r="J37" s="319" t="s">
        <v>1728</v>
      </c>
      <c r="K37" s="346"/>
    </row>
    <row r="38" spans="1:11" x14ac:dyDescent="0.3">
      <c r="A38" s="541" t="s">
        <v>1897</v>
      </c>
      <c r="B38" s="541"/>
      <c r="C38" s="541"/>
      <c r="D38" s="541"/>
      <c r="E38" s="541"/>
      <c r="F38" s="541"/>
      <c r="G38" s="541"/>
      <c r="H38" s="541"/>
      <c r="I38" s="541"/>
      <c r="J38" s="541"/>
      <c r="K38" s="541"/>
    </row>
    <row r="39" spans="1:11" ht="90" customHeight="1" x14ac:dyDescent="0.3">
      <c r="A39" s="334" t="s">
        <v>1898</v>
      </c>
      <c r="B39" s="319" t="s">
        <v>2310</v>
      </c>
      <c r="C39" s="334" t="s">
        <v>1903</v>
      </c>
      <c r="D39" s="373">
        <v>90000</v>
      </c>
      <c r="E39" s="387">
        <v>90000</v>
      </c>
      <c r="F39" s="387"/>
      <c r="G39" s="387"/>
      <c r="H39" s="334" t="s">
        <v>1904</v>
      </c>
      <c r="I39" s="346" t="s">
        <v>595</v>
      </c>
      <c r="J39" s="319" t="s">
        <v>1901</v>
      </c>
      <c r="K39" s="346"/>
    </row>
    <row r="40" spans="1:11" ht="272.25" customHeight="1" x14ac:dyDescent="0.3">
      <c r="A40" s="334" t="s">
        <v>1899</v>
      </c>
      <c r="B40" s="319" t="s">
        <v>30</v>
      </c>
      <c r="C40" s="334" t="s">
        <v>1900</v>
      </c>
      <c r="D40" s="387"/>
      <c r="E40" s="387"/>
      <c r="F40" s="387"/>
      <c r="G40" s="387"/>
      <c r="H40" s="415" t="s">
        <v>2895</v>
      </c>
      <c r="I40" s="346" t="s">
        <v>595</v>
      </c>
      <c r="J40" s="319" t="s">
        <v>1901</v>
      </c>
      <c r="K40" s="346"/>
    </row>
    <row r="41" spans="1:11" ht="66" customHeight="1" x14ac:dyDescent="0.3">
      <c r="A41" s="334" t="s">
        <v>1902</v>
      </c>
      <c r="B41" s="319" t="s">
        <v>30</v>
      </c>
      <c r="C41" s="334" t="s">
        <v>2633</v>
      </c>
      <c r="D41" s="373"/>
      <c r="E41" s="387"/>
      <c r="F41" s="387"/>
      <c r="G41" s="387"/>
      <c r="H41" s="334" t="s">
        <v>2634</v>
      </c>
      <c r="I41" s="346" t="s">
        <v>595</v>
      </c>
      <c r="J41" s="319" t="s">
        <v>3325</v>
      </c>
      <c r="K41" s="346"/>
    </row>
    <row r="42" spans="1:11" ht="66" customHeight="1" x14ac:dyDescent="0.3">
      <c r="A42" s="334" t="s">
        <v>2515</v>
      </c>
      <c r="B42" s="319" t="s">
        <v>30</v>
      </c>
      <c r="C42" s="334" t="s">
        <v>554</v>
      </c>
      <c r="D42" s="387"/>
      <c r="E42" s="387"/>
      <c r="F42" s="387"/>
      <c r="G42" s="387"/>
      <c r="H42" s="334" t="s">
        <v>2514</v>
      </c>
      <c r="I42" s="346" t="s">
        <v>333</v>
      </c>
      <c r="J42" s="319" t="s">
        <v>44</v>
      </c>
      <c r="K42" s="346"/>
    </row>
    <row r="43" spans="1:11" ht="126" x14ac:dyDescent="0.3">
      <c r="A43" s="333" t="s">
        <v>2966</v>
      </c>
      <c r="B43" s="319" t="s">
        <v>2310</v>
      </c>
      <c r="C43" s="333" t="s">
        <v>3113</v>
      </c>
      <c r="D43" s="461">
        <v>261709</v>
      </c>
      <c r="E43" s="486">
        <v>39256.35</v>
      </c>
      <c r="F43" s="486">
        <v>222452.65</v>
      </c>
      <c r="G43" s="480"/>
      <c r="H43" s="333" t="s">
        <v>3114</v>
      </c>
      <c r="I43" s="319" t="s">
        <v>3265</v>
      </c>
      <c r="J43" s="319" t="s">
        <v>3116</v>
      </c>
      <c r="K43" s="319" t="s">
        <v>3264</v>
      </c>
    </row>
    <row r="44" spans="1:11" ht="47.25" x14ac:dyDescent="0.3">
      <c r="A44" s="333" t="s">
        <v>3177</v>
      </c>
      <c r="B44" s="319" t="s">
        <v>2310</v>
      </c>
      <c r="C44" s="333" t="s">
        <v>3178</v>
      </c>
      <c r="D44" s="461">
        <v>238770</v>
      </c>
      <c r="E44" s="461">
        <v>238770</v>
      </c>
      <c r="F44" s="461"/>
      <c r="G44" s="480"/>
      <c r="H44" s="334" t="s">
        <v>3179</v>
      </c>
      <c r="I44" s="319" t="s">
        <v>3115</v>
      </c>
      <c r="J44" s="319" t="s">
        <v>1901</v>
      </c>
      <c r="K44" s="319" t="s">
        <v>3180</v>
      </c>
    </row>
    <row r="45" spans="1:11" x14ac:dyDescent="0.3">
      <c r="A45" s="383"/>
      <c r="B45" s="350"/>
      <c r="C45" s="351"/>
      <c r="D45" s="418">
        <f>SUM(D3:D41)</f>
        <v>3565316.81</v>
      </c>
      <c r="E45" s="418"/>
      <c r="F45" s="418"/>
      <c r="G45" s="418"/>
      <c r="H45" s="352"/>
      <c r="I45" s="350"/>
      <c r="J45" s="350"/>
      <c r="K45" s="353"/>
    </row>
    <row r="138" spans="10:10" x14ac:dyDescent="0.3">
      <c r="J138" s="317"/>
    </row>
  </sheetData>
  <autoFilter ref="A1:K45" xr:uid="{00000000-0009-0000-0000-000007000000}"/>
  <mergeCells count="6">
    <mergeCell ref="A38:K38"/>
    <mergeCell ref="A2:K2"/>
    <mergeCell ref="A3:K3"/>
    <mergeCell ref="A14:K14"/>
    <mergeCell ref="A23:K23"/>
    <mergeCell ref="A32:K32"/>
  </mergeCells>
  <pageMargins left="0.25" right="0.25" top="0.75" bottom="0.75" header="0.3" footer="0.3"/>
  <pageSetup paperSize="9" scale="59" fitToHeight="0" orientation="landscape" r:id="rId1"/>
  <headerFooter>
    <oddHeader>&amp;C&amp;"Times New Roman,Bold"&amp;14RV5 PĀRVALDĪBA UN SADARBĪBA</oddHeader>
    <oddFooter>&amp;C&amp;"Times New Roman,Regular"&amp;D&amp;R&amp;"Times New Roman,Regular"&amp;P no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zoomScale="80" zoomScaleNormal="80" zoomScaleSheetLayoutView="80" zoomScalePageLayoutView="80" workbookViewId="0">
      <pane ySplit="1" topLeftCell="A23" activePane="bottomLeft" state="frozen"/>
      <selection activeCell="C78" sqref="C78"/>
      <selection pane="bottomLeft" activeCell="J21" sqref="J21"/>
    </sheetView>
  </sheetViews>
  <sheetFormatPr defaultColWidth="9.140625" defaultRowHeight="15.75" outlineLevelCol="1" x14ac:dyDescent="0.25"/>
  <cols>
    <col min="1" max="1" width="12.42578125" style="389" customWidth="1"/>
    <col min="2" max="2" width="15.85546875" style="380" customWidth="1"/>
    <col min="3" max="3" width="32.42578125" style="351" customWidth="1"/>
    <col min="4" max="4" width="15.85546875" style="380" customWidth="1"/>
    <col min="5" max="5" width="12.85546875" style="380" customWidth="1"/>
    <col min="6" max="6" width="13.140625" style="380" customWidth="1"/>
    <col min="7" max="7" width="13.85546875" style="380" customWidth="1"/>
    <col min="8" max="8" width="58.28515625" style="352" customWidth="1"/>
    <col min="9" max="9" width="13.42578125" style="399" customWidth="1"/>
    <col min="10" max="10" width="27.140625" style="399" customWidth="1"/>
    <col min="11" max="11" width="16.7109375" style="399" customWidth="1" outlineLevel="1"/>
    <col min="12" max="16384" width="9.140625" style="327"/>
  </cols>
  <sheetData>
    <row r="1" spans="1:11" s="337" customFormat="1" ht="47.25"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7" customFormat="1" x14ac:dyDescent="0.25">
      <c r="A2" s="542" t="s">
        <v>2303</v>
      </c>
      <c r="B2" s="542"/>
      <c r="C2" s="542"/>
      <c r="D2" s="542"/>
      <c r="E2" s="542"/>
      <c r="F2" s="542"/>
      <c r="G2" s="542"/>
      <c r="H2" s="542"/>
      <c r="I2" s="542"/>
      <c r="J2" s="542"/>
      <c r="K2" s="542"/>
    </row>
    <row r="3" spans="1:11" s="388" customFormat="1" x14ac:dyDescent="0.25">
      <c r="A3" s="541" t="s">
        <v>1905</v>
      </c>
      <c r="B3" s="541"/>
      <c r="C3" s="541"/>
      <c r="D3" s="541"/>
      <c r="E3" s="541"/>
      <c r="F3" s="541"/>
      <c r="G3" s="541"/>
      <c r="H3" s="541"/>
      <c r="I3" s="541"/>
      <c r="J3" s="541"/>
      <c r="K3" s="541"/>
    </row>
    <row r="4" spans="1:11" ht="126" x14ac:dyDescent="0.25">
      <c r="A4" s="345" t="s">
        <v>1906</v>
      </c>
      <c r="B4" s="346" t="s">
        <v>30</v>
      </c>
      <c r="C4" s="334" t="s">
        <v>1907</v>
      </c>
      <c r="D4" s="390"/>
      <c r="E4" s="391"/>
      <c r="F4" s="391"/>
      <c r="G4" s="391"/>
      <c r="H4" s="334" t="s">
        <v>3030</v>
      </c>
      <c r="I4" s="319" t="s">
        <v>595</v>
      </c>
      <c r="J4" s="319" t="s">
        <v>2393</v>
      </c>
      <c r="K4" s="319"/>
    </row>
    <row r="5" spans="1:11" ht="112.9" customHeight="1" x14ac:dyDescent="0.25">
      <c r="A5" s="345" t="s">
        <v>1908</v>
      </c>
      <c r="B5" s="348" t="s">
        <v>30</v>
      </c>
      <c r="C5" s="347" t="s">
        <v>1917</v>
      </c>
      <c r="D5" s="392"/>
      <c r="E5" s="393"/>
      <c r="F5" s="393"/>
      <c r="G5" s="393"/>
      <c r="H5" s="347" t="s">
        <v>2896</v>
      </c>
      <c r="I5" s="401" t="s">
        <v>595</v>
      </c>
      <c r="J5" s="401" t="s">
        <v>1614</v>
      </c>
      <c r="K5" s="319"/>
    </row>
    <row r="6" spans="1:11" ht="75.75" customHeight="1" x14ac:dyDescent="0.25">
      <c r="A6" s="345" t="s">
        <v>1910</v>
      </c>
      <c r="B6" s="346" t="s">
        <v>30</v>
      </c>
      <c r="C6" s="334" t="s">
        <v>1915</v>
      </c>
      <c r="D6" s="391"/>
      <c r="E6" s="391"/>
      <c r="F6" s="391"/>
      <c r="G6" s="391"/>
      <c r="H6" s="334" t="s">
        <v>2897</v>
      </c>
      <c r="I6" s="319" t="s">
        <v>595</v>
      </c>
      <c r="J6" s="319" t="s">
        <v>44</v>
      </c>
      <c r="K6" s="319"/>
    </row>
    <row r="7" spans="1:11" ht="109.15" customHeight="1" x14ac:dyDescent="0.25">
      <c r="A7" s="345" t="s">
        <v>1912</v>
      </c>
      <c r="B7" s="346" t="s">
        <v>30</v>
      </c>
      <c r="C7" s="334" t="s">
        <v>1911</v>
      </c>
      <c r="D7" s="390"/>
      <c r="E7" s="391"/>
      <c r="F7" s="391"/>
      <c r="G7" s="391"/>
      <c r="H7" s="334" t="s">
        <v>2898</v>
      </c>
      <c r="I7" s="401" t="s">
        <v>595</v>
      </c>
      <c r="J7" s="319" t="s">
        <v>44</v>
      </c>
      <c r="K7" s="319"/>
    </row>
    <row r="8" spans="1:11" ht="59.45" customHeight="1" x14ac:dyDescent="0.25">
      <c r="A8" s="345" t="s">
        <v>1914</v>
      </c>
      <c r="B8" s="346" t="s">
        <v>30</v>
      </c>
      <c r="C8" s="334" t="s">
        <v>1913</v>
      </c>
      <c r="D8" s="391"/>
      <c r="E8" s="391"/>
      <c r="F8" s="391"/>
      <c r="G8" s="391"/>
      <c r="H8" s="334" t="s">
        <v>2899</v>
      </c>
      <c r="I8" s="319" t="s">
        <v>595</v>
      </c>
      <c r="J8" s="319" t="s">
        <v>44</v>
      </c>
      <c r="K8" s="319"/>
    </row>
    <row r="9" spans="1:11" ht="84.6" customHeight="1" x14ac:dyDescent="0.25">
      <c r="A9" s="345" t="s">
        <v>1916</v>
      </c>
      <c r="B9" s="346" t="s">
        <v>30</v>
      </c>
      <c r="C9" s="334" t="s">
        <v>1909</v>
      </c>
      <c r="D9" s="390"/>
      <c r="E9" s="391"/>
      <c r="F9" s="391"/>
      <c r="G9" s="391"/>
      <c r="H9" s="334" t="s">
        <v>2900</v>
      </c>
      <c r="I9" s="401" t="s">
        <v>595</v>
      </c>
      <c r="J9" s="319" t="s">
        <v>113</v>
      </c>
      <c r="K9" s="319"/>
    </row>
    <row r="10" spans="1:11" x14ac:dyDescent="0.25">
      <c r="A10" s="541" t="s">
        <v>2528</v>
      </c>
      <c r="B10" s="541"/>
      <c r="C10" s="541"/>
      <c r="D10" s="541"/>
      <c r="E10" s="541"/>
      <c r="F10" s="541"/>
      <c r="G10" s="541"/>
      <c r="H10" s="541"/>
      <c r="I10" s="541"/>
      <c r="J10" s="541"/>
      <c r="K10" s="541"/>
    </row>
    <row r="11" spans="1:11" ht="120" customHeight="1" x14ac:dyDescent="0.25">
      <c r="A11" s="345" t="s">
        <v>1918</v>
      </c>
      <c r="B11" s="346" t="s">
        <v>2310</v>
      </c>
      <c r="C11" s="334" t="s">
        <v>1287</v>
      </c>
      <c r="D11" s="390">
        <v>1200000</v>
      </c>
      <c r="E11" s="390">
        <v>135000</v>
      </c>
      <c r="F11" s="390">
        <v>1020000</v>
      </c>
      <c r="G11" s="390">
        <v>45000</v>
      </c>
      <c r="H11" s="334" t="s">
        <v>3066</v>
      </c>
      <c r="I11" s="319" t="s">
        <v>319</v>
      </c>
      <c r="J11" s="319" t="s">
        <v>44</v>
      </c>
      <c r="K11" s="319" t="s">
        <v>2524</v>
      </c>
    </row>
    <row r="12" spans="1:11" ht="75.599999999999994" customHeight="1" x14ac:dyDescent="0.25">
      <c r="A12" s="345" t="s">
        <v>1920</v>
      </c>
      <c r="B12" s="346" t="s">
        <v>2310</v>
      </c>
      <c r="C12" s="334" t="s">
        <v>3074</v>
      </c>
      <c r="D12" s="497">
        <v>5227145.95</v>
      </c>
      <c r="E12" s="497">
        <v>1551831.21</v>
      </c>
      <c r="F12" s="390" t="s">
        <v>3105</v>
      </c>
      <c r="G12" s="390"/>
      <c r="H12" s="333" t="s">
        <v>3106</v>
      </c>
      <c r="I12" s="319" t="s">
        <v>2984</v>
      </c>
      <c r="J12" s="319" t="s">
        <v>44</v>
      </c>
      <c r="K12" s="319" t="s">
        <v>3075</v>
      </c>
    </row>
    <row r="13" spans="1:11" ht="58.9" customHeight="1" x14ac:dyDescent="0.25">
      <c r="A13" s="345" t="s">
        <v>1921</v>
      </c>
      <c r="B13" s="346" t="s">
        <v>2310</v>
      </c>
      <c r="C13" s="334" t="s">
        <v>1303</v>
      </c>
      <c r="D13" s="390">
        <v>400000</v>
      </c>
      <c r="E13" s="390">
        <f>D13</f>
        <v>400000</v>
      </c>
      <c r="F13" s="390"/>
      <c r="G13" s="390"/>
      <c r="H13" s="334" t="s">
        <v>1304</v>
      </c>
      <c r="I13" s="319" t="s">
        <v>1544</v>
      </c>
      <c r="J13" s="319" t="s">
        <v>2527</v>
      </c>
      <c r="K13" s="319"/>
    </row>
    <row r="14" spans="1:11" ht="60" customHeight="1" x14ac:dyDescent="0.25">
      <c r="A14" s="345" t="s">
        <v>1922</v>
      </c>
      <c r="B14" s="346" t="s">
        <v>2310</v>
      </c>
      <c r="C14" s="334" t="s">
        <v>1301</v>
      </c>
      <c r="D14" s="390">
        <v>500000</v>
      </c>
      <c r="E14" s="390">
        <f>D14</f>
        <v>500000</v>
      </c>
      <c r="F14" s="390"/>
      <c r="G14" s="390"/>
      <c r="H14" s="334" t="s">
        <v>3065</v>
      </c>
      <c r="I14" s="319" t="s">
        <v>595</v>
      </c>
      <c r="J14" s="319" t="s">
        <v>44</v>
      </c>
      <c r="K14" s="319"/>
    </row>
    <row r="15" spans="1:11" ht="64.900000000000006" customHeight="1" x14ac:dyDescent="0.25">
      <c r="A15" s="345" t="s">
        <v>1923</v>
      </c>
      <c r="B15" s="346" t="s">
        <v>2310</v>
      </c>
      <c r="C15" s="334" t="s">
        <v>2526</v>
      </c>
      <c r="D15" s="391">
        <v>800000</v>
      </c>
      <c r="E15" s="390">
        <f>D15</f>
        <v>800000</v>
      </c>
      <c r="F15" s="391"/>
      <c r="G15" s="391"/>
      <c r="H15" s="334" t="s">
        <v>1934</v>
      </c>
      <c r="I15" s="319" t="s">
        <v>595</v>
      </c>
      <c r="J15" s="319" t="s">
        <v>44</v>
      </c>
      <c r="K15" s="319"/>
    </row>
    <row r="16" spans="1:11" ht="47.25" x14ac:dyDescent="0.25">
      <c r="A16" s="345" t="s">
        <v>1924</v>
      </c>
      <c r="B16" s="346" t="s">
        <v>2310</v>
      </c>
      <c r="C16" s="334" t="s">
        <v>2525</v>
      </c>
      <c r="D16" s="391">
        <v>50000</v>
      </c>
      <c r="E16" s="390">
        <f>D16</f>
        <v>50000</v>
      </c>
      <c r="F16" s="391"/>
      <c r="G16" s="391"/>
      <c r="H16" s="334" t="s">
        <v>1494</v>
      </c>
      <c r="I16" s="319" t="s">
        <v>1622</v>
      </c>
      <c r="J16" s="319" t="s">
        <v>298</v>
      </c>
      <c r="K16" s="319"/>
    </row>
    <row r="17" spans="1:11" ht="96" customHeight="1" x14ac:dyDescent="0.25">
      <c r="A17" s="345" t="s">
        <v>1925</v>
      </c>
      <c r="B17" s="346" t="s">
        <v>2310</v>
      </c>
      <c r="C17" s="334" t="s">
        <v>1932</v>
      </c>
      <c r="D17" s="391">
        <v>50000</v>
      </c>
      <c r="E17" s="390">
        <f>(D17-F17)</f>
        <v>18500</v>
      </c>
      <c r="F17" s="530">
        <v>31500</v>
      </c>
      <c r="G17" s="391"/>
      <c r="H17" s="334" t="s">
        <v>3064</v>
      </c>
      <c r="I17" s="319" t="s">
        <v>607</v>
      </c>
      <c r="J17" s="319" t="s">
        <v>2988</v>
      </c>
      <c r="K17" s="319" t="s">
        <v>2989</v>
      </c>
    </row>
    <row r="18" spans="1:11" ht="78.75" x14ac:dyDescent="0.25">
      <c r="A18" s="345" t="s">
        <v>1926</v>
      </c>
      <c r="B18" s="346" t="s">
        <v>30</v>
      </c>
      <c r="C18" s="334" t="s">
        <v>1930</v>
      </c>
      <c r="D18" s="390"/>
      <c r="E18" s="390"/>
      <c r="F18" s="391"/>
      <c r="G18" s="391"/>
      <c r="H18" s="334" t="s">
        <v>1931</v>
      </c>
      <c r="I18" s="319" t="s">
        <v>595</v>
      </c>
      <c r="J18" s="503" t="s">
        <v>3318</v>
      </c>
      <c r="K18" s="319"/>
    </row>
    <row r="19" spans="1:11" ht="84.75" customHeight="1" x14ac:dyDescent="0.25">
      <c r="A19" s="345" t="s">
        <v>1927</v>
      </c>
      <c r="B19" s="346" t="s">
        <v>30</v>
      </c>
      <c r="C19" s="334" t="s">
        <v>2395</v>
      </c>
      <c r="D19" s="391"/>
      <c r="E19" s="391"/>
      <c r="F19" s="391"/>
      <c r="G19" s="391"/>
      <c r="H19" s="334" t="s">
        <v>1933</v>
      </c>
      <c r="I19" s="319" t="s">
        <v>595</v>
      </c>
      <c r="J19" s="319" t="s">
        <v>44</v>
      </c>
      <c r="K19" s="319"/>
    </row>
    <row r="20" spans="1:11" ht="44.25" customHeight="1" x14ac:dyDescent="0.25">
      <c r="A20" s="345" t="s">
        <v>1928</v>
      </c>
      <c r="B20" s="346" t="s">
        <v>30</v>
      </c>
      <c r="C20" s="334" t="s">
        <v>1485</v>
      </c>
      <c r="D20" s="390"/>
      <c r="E20" s="390"/>
      <c r="F20" s="391"/>
      <c r="G20" s="391"/>
      <c r="H20" s="334" t="s">
        <v>1486</v>
      </c>
      <c r="I20" s="319" t="s">
        <v>1622</v>
      </c>
      <c r="J20" s="319" t="s">
        <v>298</v>
      </c>
      <c r="K20" s="319"/>
    </row>
    <row r="21" spans="1:11" ht="22.5" customHeight="1" x14ac:dyDescent="0.25">
      <c r="A21" s="345" t="s">
        <v>1929</v>
      </c>
      <c r="B21" s="346" t="s">
        <v>30</v>
      </c>
      <c r="C21" s="334" t="s">
        <v>2394</v>
      </c>
      <c r="D21" s="390"/>
      <c r="E21" s="391"/>
      <c r="F21" s="391"/>
      <c r="G21" s="391"/>
      <c r="H21" s="345" t="s">
        <v>1919</v>
      </c>
      <c r="I21" s="319" t="s">
        <v>319</v>
      </c>
      <c r="J21" s="319" t="s">
        <v>1969</v>
      </c>
      <c r="K21" s="319"/>
    </row>
    <row r="22" spans="1:11" ht="51.6" customHeight="1" x14ac:dyDescent="0.25">
      <c r="A22" s="345" t="s">
        <v>2799</v>
      </c>
      <c r="B22" s="346" t="s">
        <v>2310</v>
      </c>
      <c r="C22" s="333" t="s">
        <v>3230</v>
      </c>
      <c r="D22" s="486">
        <v>182730.75</v>
      </c>
      <c r="E22" s="496">
        <v>164457.68</v>
      </c>
      <c r="F22" s="496">
        <v>18273.07</v>
      </c>
      <c r="G22" s="434"/>
      <c r="H22" s="333" t="s">
        <v>3231</v>
      </c>
      <c r="I22" s="333" t="s">
        <v>1622</v>
      </c>
      <c r="J22" s="319" t="s">
        <v>3239</v>
      </c>
      <c r="K22" s="319" t="s">
        <v>3216</v>
      </c>
    </row>
    <row r="23" spans="1:11" ht="75.75" customHeight="1" x14ac:dyDescent="0.25">
      <c r="A23" s="345" t="s">
        <v>2963</v>
      </c>
      <c r="B23" s="346" t="s">
        <v>2310</v>
      </c>
      <c r="C23" s="333" t="s">
        <v>3076</v>
      </c>
      <c r="D23" s="461">
        <v>2357297</v>
      </c>
      <c r="E23" s="391">
        <v>1197552</v>
      </c>
      <c r="F23" s="530">
        <v>1159745.44</v>
      </c>
      <c r="G23" s="391"/>
      <c r="H23" s="531" t="s">
        <v>3077</v>
      </c>
      <c r="I23" s="319" t="s">
        <v>2984</v>
      </c>
      <c r="J23" s="319" t="s">
        <v>2964</v>
      </c>
      <c r="K23" s="319" t="s">
        <v>2965</v>
      </c>
    </row>
    <row r="24" spans="1:11" x14ac:dyDescent="0.25">
      <c r="A24" s="541" t="s">
        <v>1935</v>
      </c>
      <c r="B24" s="541"/>
      <c r="C24" s="541"/>
      <c r="D24" s="541"/>
      <c r="E24" s="541"/>
      <c r="F24" s="541"/>
      <c r="G24" s="541"/>
      <c r="H24" s="541"/>
      <c r="I24" s="541"/>
      <c r="J24" s="541"/>
      <c r="K24" s="541"/>
    </row>
    <row r="25" spans="1:11" ht="182.25" customHeight="1" x14ac:dyDescent="0.25">
      <c r="A25" s="345" t="s">
        <v>1936</v>
      </c>
      <c r="B25" s="346" t="s">
        <v>2310</v>
      </c>
      <c r="C25" s="334" t="s">
        <v>1947</v>
      </c>
      <c r="D25" s="390">
        <v>100000</v>
      </c>
      <c r="E25" s="390">
        <f>D25</f>
        <v>100000</v>
      </c>
      <c r="F25" s="390"/>
      <c r="G25" s="390"/>
      <c r="H25" s="334" t="s">
        <v>3063</v>
      </c>
      <c r="I25" s="319" t="s">
        <v>595</v>
      </c>
      <c r="J25" s="319" t="s">
        <v>1614</v>
      </c>
      <c r="K25" s="319"/>
    </row>
    <row r="26" spans="1:11" ht="102" customHeight="1" x14ac:dyDescent="0.25">
      <c r="A26" s="345" t="s">
        <v>1938</v>
      </c>
      <c r="B26" s="346" t="s">
        <v>2310</v>
      </c>
      <c r="C26" s="334" t="s">
        <v>1948</v>
      </c>
      <c r="D26" s="390">
        <v>50000</v>
      </c>
      <c r="E26" s="390">
        <f>D26</f>
        <v>50000</v>
      </c>
      <c r="F26" s="390"/>
      <c r="G26" s="390"/>
      <c r="H26" s="334" t="s">
        <v>1949</v>
      </c>
      <c r="I26" s="319" t="s">
        <v>595</v>
      </c>
      <c r="J26" s="319" t="s">
        <v>1614</v>
      </c>
      <c r="K26" s="319"/>
    </row>
    <row r="27" spans="1:11" ht="198" customHeight="1" x14ac:dyDescent="0.25">
      <c r="A27" s="345" t="s">
        <v>1940</v>
      </c>
      <c r="B27" s="346" t="s">
        <v>2310</v>
      </c>
      <c r="C27" s="334" t="s">
        <v>1951</v>
      </c>
      <c r="D27" s="391">
        <v>200000</v>
      </c>
      <c r="E27" s="391">
        <f>D27</f>
        <v>200000</v>
      </c>
      <c r="F27" s="391"/>
      <c r="G27" s="391"/>
      <c r="H27" s="334" t="s">
        <v>3062</v>
      </c>
      <c r="I27" s="319" t="s">
        <v>595</v>
      </c>
      <c r="J27" s="319" t="s">
        <v>1614</v>
      </c>
      <c r="K27" s="319"/>
    </row>
    <row r="28" spans="1:11" ht="174.75" customHeight="1" x14ac:dyDescent="0.25">
      <c r="A28" s="345" t="s">
        <v>1941</v>
      </c>
      <c r="B28" s="346" t="s">
        <v>30</v>
      </c>
      <c r="C28" s="334" t="s">
        <v>1937</v>
      </c>
      <c r="D28" s="390"/>
      <c r="E28" s="390"/>
      <c r="F28" s="390"/>
      <c r="G28" s="390"/>
      <c r="H28" s="334" t="s">
        <v>3061</v>
      </c>
      <c r="I28" s="319" t="s">
        <v>595</v>
      </c>
      <c r="J28" s="319" t="s">
        <v>1614</v>
      </c>
      <c r="K28" s="319"/>
    </row>
    <row r="29" spans="1:11" ht="136.5" customHeight="1" x14ac:dyDescent="0.25">
      <c r="A29" s="345" t="s">
        <v>1943</v>
      </c>
      <c r="B29" s="346" t="s">
        <v>30</v>
      </c>
      <c r="C29" s="334" t="s">
        <v>1942</v>
      </c>
      <c r="D29" s="390">
        <v>200000</v>
      </c>
      <c r="E29" s="390">
        <v>40000</v>
      </c>
      <c r="F29" s="390">
        <v>160000</v>
      </c>
      <c r="G29" s="404"/>
      <c r="H29" s="334" t="s">
        <v>2901</v>
      </c>
      <c r="I29" s="319" t="s">
        <v>543</v>
      </c>
      <c r="J29" s="319" t="s">
        <v>1614</v>
      </c>
      <c r="K29" s="319"/>
    </row>
    <row r="30" spans="1:11" ht="290.25" customHeight="1" x14ac:dyDescent="0.25">
      <c r="A30" s="345" t="s">
        <v>1945</v>
      </c>
      <c r="B30" s="346" t="s">
        <v>30</v>
      </c>
      <c r="C30" s="334" t="s">
        <v>1939</v>
      </c>
      <c r="D30" s="391"/>
      <c r="E30" s="391"/>
      <c r="F30" s="391"/>
      <c r="G30" s="391"/>
      <c r="H30" s="334" t="s">
        <v>3067</v>
      </c>
      <c r="I30" s="319" t="s">
        <v>595</v>
      </c>
      <c r="J30" s="319" t="s">
        <v>1614</v>
      </c>
      <c r="K30" s="319"/>
    </row>
    <row r="31" spans="1:11" ht="57" customHeight="1" x14ac:dyDescent="0.25">
      <c r="A31" s="345" t="s">
        <v>1946</v>
      </c>
      <c r="B31" s="346" t="s">
        <v>30</v>
      </c>
      <c r="C31" s="334" t="s">
        <v>2531</v>
      </c>
      <c r="D31" s="390"/>
      <c r="E31" s="390"/>
      <c r="F31" s="391"/>
      <c r="G31" s="391"/>
      <c r="H31" s="334" t="s">
        <v>2532</v>
      </c>
      <c r="I31" s="319" t="s">
        <v>595</v>
      </c>
      <c r="J31" s="319" t="s">
        <v>1614</v>
      </c>
      <c r="K31" s="319"/>
    </row>
    <row r="32" spans="1:11" x14ac:dyDescent="0.25">
      <c r="D32" s="394">
        <f>SUM(D4:D30)</f>
        <v>11317173.699999999</v>
      </c>
      <c r="E32" s="394"/>
      <c r="F32" s="394"/>
      <c r="G32" s="394"/>
    </row>
    <row r="33" spans="4:7" x14ac:dyDescent="0.25">
      <c r="D33" s="394"/>
      <c r="E33" s="394"/>
      <c r="F33" s="394"/>
      <c r="G33" s="394"/>
    </row>
  </sheetData>
  <autoFilter ref="A1:K33" xr:uid="{00000000-0009-0000-0000-000008000000}"/>
  <mergeCells count="4">
    <mergeCell ref="A2:K2"/>
    <mergeCell ref="A3:K3"/>
    <mergeCell ref="A10:K10"/>
    <mergeCell ref="A24:K24"/>
  </mergeCells>
  <pageMargins left="0.25" right="0.25" top="0.75" bottom="0.75" header="0.3" footer="0.3"/>
  <pageSetup paperSize="9" scale="61" fitToHeight="0" orientation="landscape" r:id="rId1"/>
  <headerFooter>
    <oddHeader>&amp;C&amp;"Times New Roman,Bold"&amp;14RV6 UZŅĒMĒJDARBĪBA</oddHeader>
    <oddFooter>&amp;C&amp;"Times New Roman,Regular"&amp;D&amp;R&amp;"Times New Roman,Regular"&amp;P no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CFECAF-F98F-4EB2-B5E8-26BBD5BB87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RP un IP</vt:lpstr>
      <vt:lpstr>Titullapa</vt:lpstr>
      <vt:lpstr>Ievads</vt:lpstr>
      <vt:lpstr>RV1 Izglitiba</vt:lpstr>
      <vt:lpstr>RV2 Kultura kulturvide</vt:lpstr>
      <vt:lpstr>RV3 Veseliba sports</vt:lpstr>
      <vt:lpstr>RV4 Sociala aizsardziba</vt:lpstr>
      <vt:lpstr>RV5 Parvaldiba sadarbiba</vt:lpstr>
      <vt:lpstr>RV6 Uznemejdarbiba</vt:lpstr>
      <vt:lpstr>RV7 Mobilitate satiksme sakari</vt:lpstr>
      <vt:lpstr>RV8 Vide</vt:lpstr>
      <vt:lpstr>'RV1 Izglitiba'!_Hlk161319372</vt:lpstr>
      <vt:lpstr>Ievads!Print_Area</vt:lpstr>
      <vt:lpstr>'RV1 Izglitiba'!Print_Area</vt:lpstr>
      <vt:lpstr>'RV2 Kultura kulturvide'!Print_Area</vt:lpstr>
      <vt:lpstr>'RV3 Veseliba sports'!Print_Area</vt:lpstr>
      <vt:lpstr>'RV4 Sociala aizsardziba'!Print_Area</vt:lpstr>
      <vt:lpstr>'RV5 Parvaldiba sadarbiba'!Print_Area</vt:lpstr>
      <vt:lpstr>'RV6 Uznemejdarbiba'!Print_Area</vt:lpstr>
      <vt:lpstr>'RV7 Mobilitate satiksme sakari'!Print_Area</vt:lpstr>
      <vt:lpstr>'RV8 Vide'!Print_Area</vt:lpstr>
      <vt:lpstr>Titullapa!Print_Area</vt:lpstr>
      <vt:lpstr>'RV1 Izglitiba'!Print_Titles</vt:lpstr>
      <vt:lpstr>'RV2 Kultura kulturvide'!Print_Titles</vt:lpstr>
      <vt:lpstr>'RV3 Veseliba sports'!Print_Titles</vt:lpstr>
      <vt:lpstr>'RV4 Sociala aizsardziba'!Print_Titles</vt:lpstr>
      <vt:lpstr>'RV5 Parvaldiba sadarbiba'!Print_Titles</vt:lpstr>
      <vt:lpstr>'RV6 Uznemejdarbiba'!Print_Titles</vt:lpstr>
      <vt:lpstr>'RV7 Mobilitate satiksme sakari'!Print_Titles</vt:lpstr>
      <vt:lpstr>'RV8 Vide'!Print_Titles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Tamara.Valuka</cp:lastModifiedBy>
  <cp:lastPrinted>2025-01-30T12:47:23Z</cp:lastPrinted>
  <dcterms:created xsi:type="dcterms:W3CDTF">2021-06-19T12:52:02Z</dcterms:created>
  <dcterms:modified xsi:type="dcterms:W3CDTF">2025-03-21T12:55:31Z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