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Z:\TAMARA\XLS\"/>
    </mc:Choice>
  </mc:AlternateContent>
  <xr:revisionPtr revIDLastSave="0" documentId="13_ncr:11_{81A842A9-9D53-4E1D-B974-D6CCF593D420}" xr6:coauthVersionLast="47" xr6:coauthVersionMax="47" xr10:uidLastSave="{00000000-0000-0000-0000-000000000000}"/>
  <bookViews>
    <workbookView xWindow="-120" yWindow="-120" windowWidth="29040" windowHeight="17520" tabRatio="840" firstSheet="1" activeTab="1"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Izglitiba'!$A$1:$L$85</definedName>
    <definedName name="_xlnm._FilterDatabase" localSheetId="4" hidden="1">'RV2 Kultura kulturvide'!$A$1:$K$97</definedName>
    <definedName name="_xlnm._FilterDatabase" localSheetId="5" hidden="1">'RV3 Veseliba sports'!$A$1:$K$42</definedName>
    <definedName name="_xlnm._FilterDatabase" localSheetId="6" hidden="1">'RV4 Sociala aizsardziba'!$A$1:$K$41</definedName>
    <definedName name="_xlnm._FilterDatabase" localSheetId="7" hidden="1">'RV5 Parvaldiba sadarbiba'!$A$1:$K$47</definedName>
    <definedName name="_xlnm._FilterDatabase" localSheetId="8" hidden="1">'RV6 Uznemejdarbiba'!$A$1:$K$33</definedName>
    <definedName name="_xlnm._FilterDatabase" localSheetId="9" hidden="1">'RV7 Mobilitate satiksme sakari'!$A$1:$K$129</definedName>
    <definedName name="_xlnm._FilterDatabase" localSheetId="10" hidden="1">'RV8 Vide'!$A$1:$K$153</definedName>
    <definedName name="_Hlk161319372" localSheetId="3">'RV1 Izglitiba'!$D$51</definedName>
    <definedName name="_xlnm.Print_Area" localSheetId="2">Ievads!$A$1:$G$32</definedName>
    <definedName name="_xlnm.Print_Area" localSheetId="3">'RV1 Izglitiba'!$B$1:$L$86</definedName>
    <definedName name="_xlnm.Print_Area" localSheetId="4">'RV2 Kultura kulturvide'!$A$1:$K$97</definedName>
    <definedName name="_xlnm.Print_Area" localSheetId="5">'RV3 Veseliba sports'!$A$1:$K$41</definedName>
    <definedName name="_xlnm.Print_Area" localSheetId="6">'RV4 Sociala aizsardziba'!$A$1:$K$32</definedName>
    <definedName name="_xlnm.Print_Area" localSheetId="7">'RV5 Parvaldiba sadarbiba'!$A$1:$K$46</definedName>
    <definedName name="_xlnm.Print_Area" localSheetId="8">'RV6 Uznemejdarbiba'!$A$1:$K$31</definedName>
    <definedName name="_xlnm.Print_Area" localSheetId="9">'RV7 Mobilitate satiksme sakari'!$A$1:$K$126</definedName>
    <definedName name="_xlnm.Print_Area" localSheetId="10">'RV8 Vide'!$A$1:$K$151</definedName>
    <definedName name="_xlnm.Print_Area" localSheetId="1">Titullapa!$A$1:$U$47</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6">'RV4 Sociala aizsardziba'!$1:$1</definedName>
    <definedName name="_xlnm.Print_Titles" localSheetId="7">'RV5 Parvaldiba sadarbiba'!$1:$1</definedName>
    <definedName name="_xlnm.Print_Titles" localSheetId="8">'RV6 Uznemejdarbiba'!$1:$1</definedName>
    <definedName name="_xlnm.Print_Titles" localSheetId="9">'RV7 Mobilitate satiksme sakari'!$1:$1</definedName>
    <definedName name="_xlnm.Print_Titles" localSheetId="10">'RV8 Vide'!$1:$1</definedName>
  </definedNames>
  <calcPr calcId="191029"/>
</workbook>
</file>

<file path=xl/calcChain.xml><?xml version="1.0" encoding="utf-8"?>
<calcChain xmlns="http://schemas.openxmlformats.org/spreadsheetml/2006/main">
  <c r="E4" i="19" l="1"/>
  <c r="D153" i="21"/>
  <c r="E135" i="21"/>
  <c r="E134" i="21"/>
  <c r="E133" i="21"/>
  <c r="E132" i="21"/>
  <c r="E131" i="21"/>
  <c r="E130" i="21"/>
  <c r="E129" i="21"/>
  <c r="E128" i="21"/>
  <c r="E127" i="21"/>
  <c r="E126" i="21"/>
  <c r="E125" i="21"/>
  <c r="E124" i="21"/>
  <c r="E123" i="21"/>
  <c r="E122" i="21"/>
  <c r="E121" i="21"/>
  <c r="E120" i="21"/>
  <c r="E119" i="21"/>
  <c r="E117" i="21"/>
  <c r="E116" i="21"/>
  <c r="E115" i="21"/>
  <c r="E114" i="21"/>
  <c r="E113" i="21"/>
  <c r="E111" i="21"/>
  <c r="E110" i="21"/>
  <c r="E109" i="21"/>
  <c r="E108" i="21"/>
  <c r="E107" i="21"/>
  <c r="E106" i="21"/>
  <c r="E105" i="21"/>
  <c r="E104" i="21"/>
  <c r="E103" i="21"/>
  <c r="E102" i="21"/>
  <c r="E101" i="21"/>
  <c r="E100" i="21"/>
  <c r="E99" i="21"/>
  <c r="E98" i="21"/>
  <c r="E97" i="21"/>
  <c r="E96" i="21"/>
  <c r="E95" i="21"/>
  <c r="E94" i="21"/>
  <c r="E93" i="21"/>
  <c r="F92" i="21"/>
  <c r="E92" i="21"/>
  <c r="D92" i="21"/>
  <c r="F90" i="21"/>
  <c r="E83" i="21"/>
  <c r="E82" i="21"/>
  <c r="E80" i="21"/>
  <c r="E79" i="21"/>
  <c r="E78" i="21"/>
  <c r="E77" i="21"/>
  <c r="E76" i="21"/>
  <c r="E66" i="21"/>
  <c r="E65" i="21"/>
  <c r="E64" i="21"/>
  <c r="E49" i="21"/>
  <c r="E46"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7" i="19"/>
  <c r="E125" i="19"/>
  <c r="E124" i="19"/>
  <c r="E123" i="19"/>
  <c r="E115" i="19"/>
  <c r="E114" i="19"/>
  <c r="E113" i="19"/>
  <c r="E112" i="19"/>
  <c r="E111" i="19"/>
  <c r="E110" i="19"/>
  <c r="E109" i="19"/>
  <c r="E108" i="19"/>
  <c r="E107" i="19"/>
  <c r="E106" i="19"/>
  <c r="E104" i="19"/>
  <c r="E103" i="19"/>
  <c r="E101" i="19"/>
  <c r="E100" i="19"/>
  <c r="E99" i="19"/>
  <c r="E97" i="19"/>
  <c r="E96" i="19"/>
  <c r="E65" i="19"/>
  <c r="E64" i="19"/>
  <c r="E63" i="19"/>
  <c r="E62" i="19"/>
  <c r="E61" i="19"/>
  <c r="E60" i="19"/>
  <c r="E59" i="19"/>
  <c r="E58" i="19"/>
  <c r="E57" i="19"/>
  <c r="E56" i="19"/>
  <c r="E55" i="19"/>
  <c r="E52" i="19"/>
  <c r="E51" i="19"/>
  <c r="E50" i="19"/>
  <c r="E49" i="19"/>
  <c r="E47" i="19"/>
  <c r="E46" i="19"/>
  <c r="E45" i="19"/>
  <c r="E44" i="19"/>
  <c r="E43" i="19"/>
  <c r="E42" i="19"/>
  <c r="E41" i="19"/>
  <c r="E40" i="19"/>
  <c r="E39" i="19"/>
  <c r="E38" i="19"/>
  <c r="E37" i="19"/>
  <c r="E36" i="19"/>
  <c r="E35" i="19"/>
  <c r="E34" i="19"/>
  <c r="E33" i="19"/>
  <c r="E32" i="19"/>
  <c r="E30" i="19"/>
  <c r="E29" i="19"/>
  <c r="E28" i="19"/>
  <c r="E27" i="19"/>
  <c r="E26" i="19"/>
  <c r="E25" i="19"/>
  <c r="E24" i="19"/>
  <c r="E23" i="19"/>
  <c r="E22" i="19"/>
  <c r="E19" i="19"/>
  <c r="G18" i="19"/>
  <c r="E18" i="19"/>
  <c r="E17" i="19"/>
  <c r="E16" i="19"/>
  <c r="E15" i="19"/>
  <c r="E5" i="19"/>
  <c r="D32" i="20"/>
  <c r="E27" i="20"/>
  <c r="E26" i="20"/>
  <c r="E25" i="20"/>
  <c r="E17" i="20"/>
  <c r="E16" i="20"/>
  <c r="E15" i="20"/>
  <c r="E14" i="20"/>
  <c r="E13" i="20"/>
  <c r="D47" i="16"/>
  <c r="D46" i="16"/>
  <c r="G15" i="16"/>
  <c r="E15" i="16"/>
  <c r="D15" i="16"/>
  <c r="E5" i="16"/>
  <c r="E4" i="16"/>
  <c r="D33" i="15"/>
  <c r="D24" i="15"/>
  <c r="E14" i="15"/>
  <c r="E13" i="15"/>
  <c r="E12" i="15"/>
  <c r="E11" i="15"/>
  <c r="E10" i="15"/>
  <c r="E9" i="15"/>
  <c r="E8" i="15"/>
  <c r="E7" i="15"/>
  <c r="E6" i="15"/>
  <c r="E5" i="15"/>
  <c r="G4" i="15"/>
  <c r="D42" i="14"/>
  <c r="D41" i="14"/>
  <c r="D40" i="14"/>
  <c r="E34" i="14"/>
  <c r="E33" i="14"/>
  <c r="E32" i="14"/>
  <c r="E28" i="14"/>
  <c r="E25" i="14"/>
  <c r="E24" i="14"/>
  <c r="E23" i="14"/>
  <c r="E21" i="14"/>
  <c r="E8" i="14"/>
  <c r="E7" i="14"/>
  <c r="E6" i="14"/>
  <c r="D98" i="22"/>
  <c r="E77" i="22"/>
  <c r="E68" i="22"/>
  <c r="E67" i="22"/>
  <c r="E66" i="22"/>
  <c r="E65" i="22"/>
  <c r="E64" i="22"/>
  <c r="E63" i="22"/>
  <c r="E60" i="22"/>
  <c r="E59" i="22"/>
  <c r="E58" i="22"/>
  <c r="E57" i="22"/>
  <c r="E54" i="22"/>
  <c r="E53" i="22"/>
  <c r="E52" i="22"/>
  <c r="E51" i="22"/>
  <c r="E49" i="22"/>
  <c r="E48" i="22"/>
  <c r="E47" i="22"/>
  <c r="E46" i="22"/>
  <c r="E45" i="22"/>
  <c r="E44" i="22"/>
  <c r="E43" i="22"/>
  <c r="E42" i="22"/>
  <c r="E41" i="22"/>
  <c r="E40" i="22"/>
  <c r="E25" i="22"/>
  <c r="E24" i="22"/>
  <c r="E23" i="22"/>
  <c r="E22" i="22"/>
  <c r="E21" i="22"/>
  <c r="E19" i="22"/>
  <c r="E18" i="22"/>
  <c r="E17" i="22"/>
  <c r="E16" i="22"/>
  <c r="E15" i="22"/>
  <c r="E13" i="22"/>
  <c r="E12" i="22"/>
  <c r="E11" i="22"/>
  <c r="E10" i="22"/>
  <c r="E9" i="22"/>
  <c r="E8" i="22"/>
  <c r="E6" i="22"/>
  <c r="E5" i="22"/>
  <c r="E4" i="22"/>
  <c r="E87" i="11"/>
  <c r="F73" i="11"/>
  <c r="F72" i="11"/>
  <c r="F71" i="11"/>
  <c r="F70" i="11"/>
  <c r="F69" i="11"/>
  <c r="F55" i="11"/>
  <c r="F43" i="11"/>
  <c r="F42" i="11"/>
  <c r="F41" i="11"/>
  <c r="F40" i="11"/>
  <c r="F34" i="11"/>
  <c r="F31" i="11"/>
  <c r="F29" i="11"/>
  <c r="F28" i="11"/>
  <c r="F27" i="11"/>
  <c r="F26" i="11"/>
  <c r="F24" i="11"/>
  <c r="F18" i="11"/>
  <c r="F13" i="11"/>
  <c r="F12" i="11"/>
  <c r="F11" i="11"/>
  <c r="F9" i="11"/>
  <c r="F7" i="11"/>
  <c r="E5" i="11"/>
  <c r="F4"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<sst xmlns="http://schemas.openxmlformats.org/spreadsheetml/2006/main" count="10239" uniqueCount="3536">
  <si>
    <t>Rīcības virziens</t>
  </si>
  <si>
    <t>Uzdevums</t>
  </si>
  <si>
    <t>Identifikators: 
D vai Pr</t>
  </si>
  <si>
    <r>
      <t xml:space="preserve">Darbības / </t>
    </r>
    <r>
      <rPr>
        <b/>
        <sz val="14"/>
        <color theme="4" tint="-0.24768822290719322"/>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</si>
  <si>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</si>
  <si>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</si>
  <si>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</si>
  <si>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</si>
  <si>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</si>
  <si>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</si>
  <si>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</si>
  <si>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</si>
  <si>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</si>
  <si>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</si>
  <si>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</si>
  <si>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</si>
  <si>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</si>
  <si>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</si>
  <si>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</si>
  <si>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</si>
  <si>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</si>
  <si>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</si>
  <si>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</si>
  <si>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</si>
  <si>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</si>
  <si>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</si>
  <si>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</si>
  <si>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</si>
  <si>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</si>
  <si>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</si>
  <si>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</si>
  <si>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</si>
  <si>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</si>
  <si>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</si>
  <si>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</si>
  <si>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</si>
  <si>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</si>
  <si>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</si>
  <si>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</si>
  <si>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</si>
  <si>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</si>
  <si>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</si>
  <si>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</si>
  <si>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</si>
  <si>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</si>
  <si>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</si>
  <si>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</si>
  <si>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</si>
  <si>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</si>
  <si>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</si>
  <si>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</si>
  <si>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</si>
  <si>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</si>
  <si>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</si>
  <si>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</si>
  <si>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</si>
  <si>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</si>
  <si>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</si>
  <si>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</si>
  <si>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</si>
  <si>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</si>
  <si>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</si>
  <si>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</si>
  <si>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</si>
  <si>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</si>
  <si>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</si>
  <si>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</si>
  <si>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</si>
  <si>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</si>
  <si>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</si>
  <si>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</si>
  <si>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</si>
  <si>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</si>
  <si>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</si>
  <si>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</si>
  <si>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</si>
  <si>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</si>
  <si>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</si>
  <si>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</si>
  <si>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</si>
  <si>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</si>
  <si>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</si>
  <si>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</si>
  <si>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</si>
  <si>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</si>
  <si>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</si>
  <si>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</si>
  <si>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</si>
  <si>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</si>
  <si>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</si>
  <si>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</si>
  <si>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</si>
  <si>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</si>
  <si>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</si>
  <si>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</si>
  <si>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</si>
  <si>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</si>
  <si>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</si>
  <si>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</si>
  <si>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</si>
  <si>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</si>
  <si>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</si>
  <si>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</si>
  <si>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</si>
  <si>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</si>
  <si>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</si>
  <si>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</si>
  <si>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</si>
  <si>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</si>
  <si>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</si>
  <si>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</si>
  <si>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</si>
  <si>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</si>
  <si>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</si>
  <si>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</si>
  <si>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</si>
  <si>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</si>
  <si>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</si>
  <si>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</si>
  <si>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</si>
  <si>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</si>
  <si>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</si>
  <si>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</si>
  <si>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</si>
  <si>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</si>
  <si>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</si>
  <si>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</si>
  <si>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</si>
  <si>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</si>
  <si>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</si>
  <si>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</si>
  <si>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</si>
  <si>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</si>
  <si>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</si>
  <si>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</si>
  <si>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</si>
  <si>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</si>
  <si>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</si>
  <si>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</si>
  <si>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</si>
  <si>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</si>
  <si>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</si>
  <si>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</si>
  <si>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</si>
  <si>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</si>
  <si>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</si>
  <si>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</si>
  <si>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</si>
  <si>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</si>
  <si>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</si>
  <si>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</si>
  <si>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</si>
  <si>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</si>
  <si>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</si>
  <si>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</si>
  <si>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</si>
  <si>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</si>
  <si>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</si>
  <si>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</si>
  <si>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</si>
  <si>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</si>
  <si>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</si>
  <si>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</si>
  <si>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</si>
  <si>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</si>
  <si>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</si>
  <si>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</si>
  <si>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</si>
  <si>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</si>
  <si>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</si>
  <si>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</si>
  <si>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</si>
  <si>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</si>
  <si>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</si>
  <si>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</si>
  <si>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</si>
  <si>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</si>
  <si>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</si>
  <si>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</si>
  <si>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</si>
  <si>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</si>
  <si>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</si>
  <si>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</si>
  <si>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</si>
  <si>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</si>
  <si>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</si>
  <si>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</si>
  <si>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</si>
  <si>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</si>
  <si>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</si>
  <si>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</si>
  <si>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</si>
  <si>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</si>
  <si>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</si>
  <si>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</si>
  <si>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</si>
  <si>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</si>
  <si>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</si>
  <si>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</si>
  <si>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</si>
  <si>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</si>
  <si>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</si>
  <si>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</si>
  <si>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</si>
  <si>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</si>
  <si>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</si>
  <si>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</si>
  <si>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</si>
  <si>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</si>
  <si>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</si>
  <si>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</si>
  <si>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</si>
  <si>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</si>
  <si>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</si>
  <si>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</si>
  <si>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</si>
  <si>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</si>
  <si>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</si>
  <si>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</si>
  <si>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</si>
  <si>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</si>
  <si>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</si>
  <si>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</si>
  <si>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</si>
  <si>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</si>
  <si>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</si>
  <si>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</si>
  <si>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</si>
  <si>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</si>
  <si>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</si>
  <si>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</si>
  <si>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</si>
  <si>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</si>
  <si>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</si>
  <si>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</si>
  <si>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</si>
  <si>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</si>
  <si>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</si>
  <si>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</si>
  <si>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</si>
  <si>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</si>
  <si>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</si>
  <si>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</si>
  <si>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</si>
  <si>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</si>
  <si>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</si>
  <si>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</si>
  <si>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</si>
  <si>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</si>
  <si>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</si>
  <si>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</si>
  <si>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</si>
  <si>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</si>
  <si>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</si>
  <si>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</si>
  <si>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</si>
  <si>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</si>
  <si>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</si>
  <si>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</si>
  <si>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</si>
  <si>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</si>
  <si>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</si>
  <si>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</si>
  <si>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</si>
  <si>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</si>
  <si>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</si>
  <si>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</si>
  <si>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</si>
  <si>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</si>
  <si>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</si>
  <si>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</si>
  <si>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</si>
  <si>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</si>
  <si>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</si>
  <si>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</si>
  <si>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</si>
  <si>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</si>
  <si>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</si>
  <si>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</si>
  <si>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</si>
  <si>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</si>
  <si>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</si>
  <si>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</si>
  <si>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</si>
  <si>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</si>
  <si>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</si>
  <si>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</si>
  <si>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</si>
  <si>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</si>
  <si>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</si>
  <si>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</si>
  <si>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</si>
  <si>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</si>
  <si>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</si>
  <si>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</si>
  <si>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</si>
  <si>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</si>
  <si>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</si>
  <si>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</si>
  <si>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</si>
  <si>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</si>
  <si>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</si>
  <si>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</si>
  <si>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</si>
  <si>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</si>
  <si>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</si>
  <si>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</si>
  <si>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</si>
  <si>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</si>
  <si>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</si>
  <si>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</si>
  <si>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</si>
  <si>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</si>
  <si>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</si>
  <si>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</si>
  <si>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</si>
  <si>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</si>
  <si>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</si>
  <si>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</si>
  <si>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</si>
  <si>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</si>
  <si>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</si>
  <si>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</si>
  <si>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</si>
  <si>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</si>
  <si>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</si>
  <si>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</si>
  <si>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</si>
  <si>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</si>
  <si>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</si>
  <si>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</si>
  <si>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</si>
  <si>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</si>
  <si>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</si>
  <si>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</si>
  <si>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</si>
  <si>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</si>
  <si>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</si>
  <si>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</si>
  <si>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</si>
  <si>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</si>
  <si>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</si>
  <si>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</si>
  <si>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</si>
  <si>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</si>
  <si>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</si>
  <si>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</si>
  <si>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</si>
  <si>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</si>
  <si>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</si>
  <si>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</si>
  <si>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</si>
  <si>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</si>
  <si>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</si>
  <si>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</si>
  <si>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</si>
  <si>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</si>
  <si>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</si>
  <si>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</si>
  <si>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</si>
  <si>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</si>
  <si>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</si>
  <si>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</si>
  <si>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</si>
  <si>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</si>
  <si>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</si>
  <si>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</si>
  <si>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</si>
  <si>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</si>
  <si>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</si>
  <si>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</si>
  <si>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</si>
  <si>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</si>
  <si>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</si>
  <si>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</si>
  <si>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</si>
  <si>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</si>
  <si>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</si>
  <si>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</si>
  <si>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</si>
  <si>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</si>
  <si>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</si>
  <si>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</si>
  <si>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</si>
  <si>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</si>
  <si>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</si>
  <si>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</si>
  <si>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</si>
  <si>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</si>
  <si>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</si>
  <si>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</si>
  <si>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</si>
  <si>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</si>
  <si>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</si>
  <si>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</si>
  <si>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</si>
  <si>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</si>
  <si>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</si>
  <si>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</si>
  <si>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</si>
  <si>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</si>
  <si>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</si>
  <si>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</si>
  <si>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</si>
  <si>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</si>
  <si>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</si>
  <si>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</si>
  <si>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</si>
  <si>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</si>
  <si>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</si>
  <si>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</si>
  <si>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</si>
  <si>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</si>
  <si>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</si>
  <si>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</si>
  <si>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</si>
  <si>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</si>
  <si>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</si>
  <si>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</si>
  <si>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</si>
  <si>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</si>
  <si>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</si>
  <si>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</si>
  <si>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</si>
  <si>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</si>
  <si>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</si>
  <si>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</si>
  <si>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</si>
  <si>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</si>
  <si>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</si>
  <si>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</si>
  <si>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</si>
  <si>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</si>
  <si>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</si>
  <si>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</si>
  <si>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</si>
  <si>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</si>
  <si>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</si>
  <si>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</si>
  <si>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</si>
  <si>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</si>
  <si>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</si>
  <si>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</si>
  <si>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</si>
  <si>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</si>
  <si>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</si>
  <si>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</si>
  <si>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</si>
  <si>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</si>
  <si>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</si>
  <si>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</si>
  <si>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</si>
  <si>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</si>
  <si>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</si>
  <si>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</si>
  <si>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</si>
  <si>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</si>
  <si>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</si>
  <si>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</si>
  <si>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</si>
  <si>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</si>
  <si>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</si>
  <si>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</si>
  <si>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</si>
  <si>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</si>
  <si>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</si>
  <si>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</si>
  <si>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</si>
  <si>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</si>
  <si>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</si>
  <si>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</si>
  <si>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</si>
  <si>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</si>
  <si>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</si>
  <si>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</si>
  <si>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</si>
  <si>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</si>
  <si>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</si>
  <si>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</si>
  <si>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</si>
  <si>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</si>
  <si>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</si>
  <si>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</si>
  <si>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</si>
  <si>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</si>
  <si>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</si>
  <si>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</si>
  <si>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</si>
  <si>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</si>
  <si>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</si>
  <si>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</si>
  <si>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</si>
  <si>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</si>
  <si>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</si>
  <si>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</si>
  <si>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</si>
  <si>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</si>
  <si>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</si>
  <si>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</si>
  <si>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</si>
  <si>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</si>
  <si>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</si>
  <si>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</si>
  <si>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</si>
  <si>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</si>
  <si>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</si>
  <si>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</si>
  <si>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</si>
  <si>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</si>
  <si>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</si>
  <si>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</si>
  <si>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</si>
  <si>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</si>
  <si>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</si>
  <si>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</si>
  <si>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</si>
  <si>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</si>
  <si>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</si>
  <si>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</si>
  <si>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</si>
  <si>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</si>
  <si>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</si>
  <si>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</si>
  <si>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</si>
  <si>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</si>
  <si>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</si>
  <si>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</si>
  <si>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</si>
  <si>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</si>
  <si>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</si>
  <si>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</si>
  <si>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</si>
  <si>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</si>
  <si>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</si>
  <si>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</si>
  <si>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</si>
  <si>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</si>
  <si>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</si>
  <si>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</si>
  <si>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</si>
  <si>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</si>
  <si>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</si>
  <si>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</si>
  <si>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</si>
  <si>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</si>
  <si>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</si>
  <si>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</si>
  <si>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</si>
  <si>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</si>
  <si>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</si>
  <si>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</si>
  <si>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</si>
  <si>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</si>
  <si>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</si>
  <si>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</si>
  <si>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</si>
  <si>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</si>
  <si>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</si>
  <si>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</si>
  <si>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</si>
  <si>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</si>
  <si>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</si>
  <si>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</si>
  <si>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</si>
  <si>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</si>
  <si>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</si>
  <si>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</si>
  <si>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</si>
  <si>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</si>
  <si>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</si>
  <si>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</si>
  <si>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</si>
  <si>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</si>
  <si>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</si>
  <si>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</si>
  <si>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</si>
  <si>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</si>
  <si>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</si>
  <si>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</si>
  <si>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</si>
  <si>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</si>
  <si>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</si>
  <si>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</si>
  <si>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</si>
  <si>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</si>
  <si>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</si>
  <si>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</si>
  <si>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</si>
  <si>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</si>
  <si>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</si>
  <si>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</si>
  <si>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</si>
  <si>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</si>
  <si>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</si>
  <si>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</si>
  <si>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</si>
  <si>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</si>
  <si>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</si>
  <si>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</si>
  <si>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</si>
  <si>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</si>
  <si>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</si>
  <si>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</si>
  <si>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</si>
  <si>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</si>
  <si>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</si>
  <si>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</si>
  <si>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</si>
  <si>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</si>
  <si>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</si>
  <si>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</si>
  <si>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</si>
  <si>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</si>
  <si>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</si>
  <si>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</si>
  <si>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</si>
  <si>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</si>
  <si>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</si>
  <si>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</si>
  <si>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</si>
  <si>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</si>
  <si>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</si>
  <si>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</si>
  <si>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</si>
  <si>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</si>
  <si>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</si>
  <si>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</si>
  <si>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</si>
  <si>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</si>
  <si>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</si>
  <si>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</si>
  <si>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</si>
  <si>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</si>
  <si>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</si>
  <si>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</si>
  <si>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</si>
  <si>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</si>
  <si>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</si>
  <si>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</si>
  <si>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</si>
  <si>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</si>
  <si>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</si>
  <si>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</si>
  <si>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</si>
  <si>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</si>
  <si>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</si>
  <si>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</si>
  <si>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</si>
  <si>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</si>
  <si>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</si>
  <si>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</si>
  <si>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</si>
  <si>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</si>
  <si>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</si>
  <si>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</si>
  <si>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</si>
  <si>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</si>
  <si>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</si>
  <si>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</si>
  <si>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</si>
  <si>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</si>
  <si>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</si>
  <si>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</si>
  <si>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</si>
  <si>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</si>
  <si>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</si>
  <si>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</si>
  <si>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</si>
  <si>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</si>
  <si>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</si>
  <si>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</si>
  <si>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</si>
  <si>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</si>
  <si>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</si>
  <si>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</si>
  <si>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</si>
  <si>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</si>
  <si>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</si>
  <si>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</si>
  <si>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</si>
  <si>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</si>
  <si>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</si>
  <si>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</si>
  <si>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</si>
  <si>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</si>
  <si>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</si>
  <si>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</si>
  <si>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</si>
  <si>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</si>
  <si>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</si>
  <si>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</si>
  <si>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</si>
  <si>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</si>
  <si>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</si>
  <si>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</si>
  <si>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</si>
  <si>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</si>
  <si>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</si>
  <si>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</si>
  <si>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</si>
  <si>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</si>
  <si>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</si>
  <si>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</si>
  <si>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</si>
  <si>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</si>
  <si>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</si>
  <si>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</si>
  <si>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</si>
  <si>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</si>
  <si>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</si>
  <si>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</si>
  <si>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</si>
  <si>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</si>
  <si>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</si>
  <si>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</si>
  <si>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</si>
  <si>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</si>
  <si>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</si>
  <si>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</si>
  <si>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</si>
  <si>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</si>
  <si>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</si>
  <si>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</si>
  <si>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</si>
  <si>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</si>
  <si>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</si>
  <si>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</si>
  <si>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</si>
  <si>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</si>
  <si>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</si>
  <si>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</si>
  <si>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</si>
  <si>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</si>
  <si>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</si>
  <si>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</si>
  <si>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</si>
  <si>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</si>
  <si>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</si>
  <si>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</si>
  <si>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</si>
  <si>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</si>
  <si>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</si>
  <si>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</si>
  <si>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</si>
  <si>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</si>
  <si>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</si>
  <si>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</si>
  <si>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</si>
  <si>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</si>
  <si>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</si>
  <si>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</si>
  <si>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</si>
  <si>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</si>
  <si>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</si>
  <si>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</si>
  <si>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</si>
  <si>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</si>
  <si>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</si>
  <si>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</si>
  <si>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</si>
  <si>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</si>
  <si>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</si>
  <si>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</si>
  <si>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</si>
  <si>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</si>
  <si>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</si>
  <si>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</si>
  <si>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</si>
  <si>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</si>
  <si>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</si>
  <si>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</si>
  <si>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</si>
  <si>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</si>
  <si>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</si>
  <si>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</si>
  <si>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</si>
  <si>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</si>
  <si>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</si>
  <si>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</si>
  <si>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</si>
  <si>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</si>
  <si>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</si>
  <si>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</si>
  <si>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</si>
  <si>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</si>
  <si>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</si>
  <si>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</si>
  <si>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</si>
  <si>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</si>
  <si>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</si>
  <si>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</si>
  <si>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</si>
  <si>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</si>
  <si>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</si>
  <si>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</si>
  <si>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</si>
  <si>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</si>
  <si>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</si>
  <si>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</si>
  <si>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</si>
  <si>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</si>
  <si>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</si>
  <si>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</si>
  <si>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</si>
  <si>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</si>
  <si>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</si>
  <si>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</si>
  <si>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</si>
  <si>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</si>
  <si>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</si>
  <si>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</si>
  <si>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</si>
  <si>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</si>
  <si>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</si>
  <si>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</si>
  <si>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</si>
  <si>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</si>
  <si>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</si>
  <si>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</si>
  <si>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</si>
  <si>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</si>
  <si>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</si>
  <si>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</si>
  <si>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</si>
  <si>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</si>
  <si>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</si>
  <si>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</si>
  <si>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</si>
  <si>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</si>
  <si>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</si>
  <si>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</si>
  <si>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</si>
  <si>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</si>
  <si>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</si>
  <si>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</si>
  <si>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</si>
  <si>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</si>
  <si>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</si>
  <si>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</si>
  <si>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</si>
  <si>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</si>
  <si>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</si>
  <si>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</si>
  <si>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</si>
  <si>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</si>
  <si>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</si>
  <si>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</si>
  <si>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</si>
  <si>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</si>
  <si>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</si>
  <si>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</si>
  <si>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</si>
  <si>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</si>
  <si>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</si>
  <si>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</si>
  <si>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</si>
  <si>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</si>
  <si>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</si>
  <si>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</si>
  <si>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</si>
  <si>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</si>
  <si>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</si>
  <si>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</si>
  <si>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</si>
  <si>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</si>
  <si>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</si>
  <si>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</si>
  <si>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</si>
  <si>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</si>
  <si>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</si>
  <si>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</si>
  <si>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</si>
  <si>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</si>
  <si>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</si>
  <si>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</si>
  <si>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</si>
  <si>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</si>
  <si>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</si>
  <si>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</si>
  <si>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</si>
  <si>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</si>
  <si>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</si>
  <si>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</si>
  <si>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</si>
  <si>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</si>
  <si>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</si>
  <si>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</si>
  <si>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</si>
  <si>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</si>
  <si>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</si>
  <si>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</si>
  <si>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</si>
  <si>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</si>
  <si>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</si>
  <si>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</si>
  <si>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</si>
  <si>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</si>
  <si>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</si>
  <si>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</si>
  <si>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</si>
  <si>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</si>
  <si>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</si>
  <si>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</si>
  <si>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</si>
  <si>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</si>
  <si>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</si>
  <si>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</si>
  <si>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</si>
  <si>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</si>
  <si>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</si>
  <si>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</si>
  <si>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</si>
  <si>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</si>
  <si>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</si>
  <si>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</si>
  <si>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</si>
  <si>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</si>
  <si>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</si>
  <si>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</si>
  <si>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</si>
  <si>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</si>
  <si>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</si>
  <si>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</si>
  <si>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</si>
  <si>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</si>
  <si>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</si>
  <si>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</si>
  <si>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</si>
  <si>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</si>
  <si>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</si>
  <si>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</si>
  <si>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</si>
  <si>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</si>
  <si>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</si>
  <si>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</si>
  <si>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</si>
  <si>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</si>
  <si>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</si>
  <si>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</si>
  <si>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</si>
  <si>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</si>
  <si>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</si>
  <si>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</si>
  <si>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</si>
  <si>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</si>
  <si>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</si>
  <si>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</si>
  <si>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</si>
  <si>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</si>
  <si>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</si>
  <si>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</si>
  <si>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</si>
  <si>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</si>
  <si>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</si>
  <si>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</si>
  <si>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</si>
  <si>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</si>
  <si>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</si>
  <si>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</si>
  <si>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</si>
  <si>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</si>
  <si>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</si>
  <si>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</si>
  <si>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</si>
  <si>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</si>
  <si>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</si>
  <si>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</si>
  <si>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</si>
  <si>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</si>
  <si>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</si>
  <si>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</si>
  <si>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</si>
  <si>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</si>
  <si>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</si>
  <si>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</si>
  <si>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</si>
  <si>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</si>
  <si>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</si>
  <si>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</si>
  <si>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</si>
  <si>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</si>
  <si>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</si>
  <si>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</si>
  <si>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</si>
  <si>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</si>
  <si>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</si>
  <si>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</si>
  <si>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</si>
  <si>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</si>
  <si>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</si>
  <si>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</si>
  <si>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</si>
  <si>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</si>
  <si>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</si>
  <si>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</si>
  <si>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</si>
  <si>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</si>
  <si>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</si>
  <si>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</si>
  <si>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</si>
  <si>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</si>
  <si>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</si>
  <si>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</si>
  <si>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</si>
  <si>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</si>
  <si>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</si>
  <si>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</si>
  <si>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</si>
  <si>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</si>
  <si>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</si>
  <si>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</si>
  <si>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</si>
  <si>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</si>
  <si>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</si>
  <si>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</si>
  <si>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</si>
  <si>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</si>
  <si>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</si>
  <si>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</si>
  <si>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</si>
  <si>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</si>
  <si>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</si>
  <si>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</si>
  <si>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</si>
  <si>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</si>
  <si>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</si>
  <si>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</si>
  <si>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</si>
  <si>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</si>
  <si>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</si>
  <si>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</si>
  <si>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</si>
  <si>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</si>
  <si>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</si>
  <si>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</si>
  <si>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</si>
  <si>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</si>
  <si>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</si>
  <si>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</si>
  <si>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</si>
  <si>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</si>
  <si>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</si>
  <si>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</si>
  <si>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</si>
  <si>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</si>
  <si>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</si>
  <si>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</si>
  <si>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</si>
  <si>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</si>
  <si>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</si>
  <si>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</si>
  <si>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</si>
  <si>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</si>
  <si>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</si>
  <si>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</si>
  <si>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</si>
  <si>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</si>
  <si>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</si>
  <si>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</si>
  <si>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</si>
  <si>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</si>
  <si>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</si>
  <si>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</si>
  <si>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</si>
  <si>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</si>
  <si>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</si>
  <si>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</si>
  <si>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</si>
  <si>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</si>
  <si>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</si>
  <si>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</si>
  <si>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</si>
  <si>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</si>
  <si>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</si>
  <si>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</si>
  <si>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</si>
  <si>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</si>
  <si>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</si>
  <si>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</si>
  <si>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</si>
  <si>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</si>
  <si>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</si>
  <si>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</si>
  <si>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</si>
  <si>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</si>
  <si>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</si>
  <si>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</si>
  <si>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</si>
  <si>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</si>
  <si>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</si>
  <si>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</si>
  <si>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</si>
  <si>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</si>
  <si>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</si>
  <si>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</si>
  <si>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</si>
  <si>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</si>
  <si>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</si>
  <si>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</si>
  <si>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</si>
  <si>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</si>
  <si>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</si>
  <si>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</si>
  <si>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</si>
  <si>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</si>
  <si>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</si>
  <si>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</si>
  <si>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</si>
  <si>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</si>
  <si>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</si>
  <si>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</si>
  <si>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</si>
  <si>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</si>
  <si>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</si>
  <si>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</si>
  <si>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</si>
  <si>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</si>
  <si>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</si>
  <si>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</si>
  <si>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</si>
  <si>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</si>
  <si>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</si>
  <si>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</si>
  <si>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</si>
  <si>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</si>
  <si>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</si>
  <si>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</si>
  <si>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</si>
  <si>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</si>
  <si>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</si>
  <si>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</si>
  <si>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</si>
  <si>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</si>
  <si>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</si>
  <si>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</si>
  <si>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</si>
  <si>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</si>
  <si>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</si>
  <si>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</si>
  <si>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</si>
  <si>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</si>
  <si>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</si>
  <si>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</si>
  <si>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</si>
  <si>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</si>
  <si>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</si>
  <si>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</si>
  <si>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</si>
  <si>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</si>
  <si>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</si>
  <si>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</si>
  <si>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</si>
  <si>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</si>
  <si>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</si>
  <si>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</si>
  <si>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</si>
  <si>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</si>
  <si>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</si>
  <si>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</si>
  <si>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</si>
  <si>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</si>
  <si>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</si>
  <si>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</si>
  <si>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</si>
  <si>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</si>
  <si>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</si>
  <si>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</si>
  <si>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</si>
  <si>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</si>
  <si>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</si>
  <si>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</si>
  <si>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</si>
  <si>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</si>
  <si>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</si>
  <si>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</si>
  <si>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</si>
  <si>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</si>
  <si>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</si>
  <si>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</si>
  <si>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</si>
  <si>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</si>
  <si>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</si>
  <si>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</si>
  <si>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</si>
  <si>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</si>
  <si>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</si>
  <si>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</si>
  <si>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</si>
  <si>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</si>
  <si>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</si>
  <si>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</si>
  <si>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</si>
  <si>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</si>
  <si>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</si>
  <si>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</si>
  <si>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</si>
  <si>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</si>
  <si>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</si>
  <si>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</si>
  <si>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</si>
  <si>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</si>
  <si>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</si>
  <si>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</si>
  <si>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</si>
  <si>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</si>
  <si>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</si>
  <si>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</si>
  <si>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</si>
  <si>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</si>
  <si>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</si>
  <si>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</si>
  <si>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</si>
  <si>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</si>
  <si>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</si>
  <si>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</si>
  <si>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</si>
  <si>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</si>
  <si>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</si>
  <si>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</si>
  <si>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</si>
  <si>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</si>
  <si>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</si>
  <si>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</si>
  <si>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</si>
  <si>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</si>
  <si>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</si>
  <si>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</si>
  <si>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</si>
  <si>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</si>
  <si>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</si>
  <si>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</si>
  <si>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</si>
  <si>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</si>
  <si>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</si>
  <si>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</si>
  <si>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</si>
  <si>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</si>
  <si>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</si>
  <si>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</si>
  <si>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</si>
  <si>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</si>
  <si>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</si>
  <si>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</si>
  <si>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</si>
  <si>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</si>
  <si>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</si>
  <si>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</si>
  <si>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</si>
  <si>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</si>
  <si>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</si>
  <si>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</si>
  <si>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</si>
  <si>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</si>
  <si>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</si>
  <si>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</si>
  <si>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</si>
  <si>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</si>
  <si>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</si>
  <si>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</si>
  <si>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</si>
  <si>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</si>
  <si>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</si>
  <si>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</si>
  <si>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</si>
  <si>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</si>
  <si>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</si>
  <si>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</si>
  <si>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</si>
  <si>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</si>
  <si>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</si>
  <si>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</si>
  <si>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</si>
  <si>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</si>
  <si>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</si>
  <si>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</si>
  <si>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</si>
  <si>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</si>
  <si>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</si>
  <si>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</si>
  <si>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</si>
  <si>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</si>
  <si>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</si>
  <si>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</si>
  <si>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</si>
  <si>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</si>
  <si>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</si>
  <si>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</si>
  <si>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</si>
  <si>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</si>
  <si>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</si>
  <si>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</si>
  <si>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</si>
  <si>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</si>
  <si>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</si>
  <si>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</si>
  <si>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</si>
  <si>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</si>
  <si>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</si>
  <si>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</si>
  <si>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</si>
  <si>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</si>
  <si>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</si>
  <si>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</si>
  <si>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</si>
  <si>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</si>
  <si>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</si>
  <si>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</si>
  <si>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</si>
  <si>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</si>
  <si>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</si>
  <si>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</si>
  <si>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</si>
  <si>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</si>
  <si>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</si>
  <si>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</si>
  <si>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</si>
  <si>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</si>
  <si>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</si>
  <si>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</si>
  <si>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</si>
  <si>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</si>
  <si>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</si>
  <si>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</si>
  <si>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</si>
  <si>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</si>
  <si>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</si>
  <si>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</si>
  <si>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</si>
  <si>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</si>
  <si>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</si>
  <si>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</si>
  <si>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</si>
  <si>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</si>
  <si>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</si>
  <si>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</si>
  <si>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</si>
  <si>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</si>
  <si>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</si>
  <si>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</si>
  <si>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</si>
  <si>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</si>
  <si>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</si>
  <si>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</si>
  <si>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</si>
  <si>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</si>
  <si>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</si>
  <si>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</si>
  <si>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</si>
  <si>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</si>
  <si>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</si>
  <si>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</si>
  <si>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</si>
  <si>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</si>
  <si>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</si>
  <si>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</si>
  <si>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</si>
  <si>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</si>
  <si>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</si>
  <si>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</si>
  <si>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</si>
  <si>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</si>
  <si>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</si>
  <si>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</si>
  <si>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</si>
  <si>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</si>
  <si>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</si>
  <si>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</si>
  <si>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</si>
  <si>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</si>
  <si>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</si>
  <si>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</si>
  <si>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</si>
  <si>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</si>
  <si>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</si>
  <si>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</si>
  <si>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</si>
  <si>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</si>
  <si>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</si>
  <si>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</si>
  <si>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</si>
  <si>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</si>
  <si>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</si>
  <si>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</si>
  <si>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</si>
  <si>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</si>
  <si>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</si>
  <si>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</si>
  <si>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</si>
  <si>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</si>
  <si>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</si>
  <si>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</si>
  <si>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</si>
  <si>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</si>
  <si>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</si>
  <si>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</si>
  <si>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</si>
  <si>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</si>
  <si>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</si>
  <si>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</si>
  <si>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</si>
  <si>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</si>
  <si>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</si>
  <si>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</si>
  <si>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</si>
  <si>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</si>
  <si>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</si>
  <si>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</si>
  <si>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</si>
  <si>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</si>
  <si>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</si>
  <si>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</si>
  <si>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</si>
  <si>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</si>
  <si>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</si>
  <si>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</si>
  <si>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</si>
  <si>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</si>
  <si>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</si>
  <si>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</si>
  <si>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</si>
  <si>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</si>
  <si>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</si>
  <si>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</si>
  <si>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</si>
  <si>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</si>
  <si>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</si>
  <si>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</si>
  <si>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</si>
  <si>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</si>
  <si>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</si>
  <si>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</si>
  <si>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</si>
  <si>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</si>
  <si>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</si>
  <si>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</si>
  <si>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</si>
  <si>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</si>
  <si>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</si>
  <si>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</si>
  <si>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</si>
  <si>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</si>
  <si>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</si>
  <si>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</si>
  <si>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</si>
  <si>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</si>
  <si>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</si>
  <si>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</si>
  <si>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</si>
  <si>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</si>
  <si>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</si>
  <si>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</si>
  <si>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</si>
  <si>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</si>
  <si>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</si>
  <si>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</si>
  <si>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</si>
  <si>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</si>
  <si>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</si>
  <si>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</si>
  <si>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</si>
  <si>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</si>
  <si>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</si>
  <si>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</si>
  <si>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</si>
  <si>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</si>
  <si>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</si>
  <si>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</si>
  <si>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</si>
  <si>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</si>
  <si>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</si>
  <si>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</si>
  <si>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</si>
  <si>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</si>
  <si>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</si>
  <si>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</si>
  <si>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</si>
  <si>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</si>
  <si>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</si>
  <si>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</si>
  <si>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</si>
  <si>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</si>
  <si>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</si>
  <si>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</si>
  <si>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</si>
  <si>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</si>
  <si>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</si>
  <si>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</si>
  <si>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</si>
  <si>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</si>
  <si>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</si>
  <si>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</si>
  <si>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</si>
  <si>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</si>
  <si>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</si>
  <si>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</si>
  <si>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</si>
  <si>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</si>
  <si>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</si>
  <si>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</si>
  <si>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</si>
  <si>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</si>
  <si>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</si>
  <si>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</si>
  <si>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</si>
  <si>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</si>
  <si>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</si>
  <si>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</si>
  <si>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</si>
  <si>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</si>
  <si>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</si>
  <si>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</si>
  <si>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</si>
  <si>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</si>
  <si>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</si>
  <si>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</si>
  <si>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</si>
  <si>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</si>
  <si>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</si>
  <si>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</si>
  <si>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</si>
  <si>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</si>
  <si>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</si>
  <si>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</si>
  <si>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</si>
  <si>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</si>
  <si>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</si>
  <si>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</si>
  <si>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</si>
  <si>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</si>
  <si>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</si>
  <si>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</si>
  <si>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</si>
  <si>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</si>
  <si>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</si>
  <si>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</si>
  <si>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</si>
  <si>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</si>
  <si>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</si>
  <si>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</si>
  <si>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</si>
  <si>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</si>
  <si>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</si>
  <si>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</si>
  <si>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</si>
  <si>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</si>
  <si>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</si>
  <si>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</si>
  <si>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</si>
  <si>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</si>
  <si>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</si>
  <si>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</si>
  <si>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</si>
  <si>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</si>
  <si>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</si>
  <si>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</si>
  <si>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</si>
  <si>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</si>
  <si>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</si>
  <si>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</si>
  <si>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</si>
  <si>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</si>
  <si>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</si>
  <si>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</si>
  <si>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</si>
  <si>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</si>
  <si>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</si>
  <si>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</si>
  <si>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</si>
  <si>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</si>
  <si>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</si>
  <si>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</si>
  <si>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</si>
  <si>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</si>
  <si>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</si>
  <si>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</si>
  <si>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</si>
  <si>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</si>
  <si>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</si>
  <si>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</si>
  <si>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</si>
  <si>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</si>
  <si>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</si>
  <si>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</si>
  <si>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</si>
  <si>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</si>
  <si>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</si>
  <si>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</si>
  <si>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</si>
  <si>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</si>
  <si>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</si>
  <si>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</si>
  <si>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</si>
  <si>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</si>
  <si>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</si>
  <si>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</si>
  <si>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</si>
  <si>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</si>
  <si>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</si>
  <si>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</si>
  <si>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</si>
  <si>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</si>
  <si>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</si>
  <si>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</si>
  <si>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</si>
  <si>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</si>
  <si>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</si>
  <si>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</si>
  <si>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</si>
  <si>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</si>
  <si>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</si>
  <si>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</si>
  <si>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</si>
  <si>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</si>
  <si>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</si>
  <si>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</si>
  <si>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</si>
  <si>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</si>
  <si>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</si>
  <si>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</si>
  <si>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</si>
  <si>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</si>
  <si>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</si>
  <si>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</si>
  <si>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</si>
  <si>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</si>
  <si>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</si>
  <si>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</si>
  <si>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</si>
  <si>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</si>
  <si>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</si>
  <si>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</si>
  <si>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</si>
  <si>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</si>
  <si>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</si>
  <si>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</si>
  <si>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</si>
  <si>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</si>
  <si>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</si>
  <si>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</si>
  <si>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</si>
  <si>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</si>
  <si>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</si>
  <si>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</si>
  <si>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</si>
  <si>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</si>
  <si>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</si>
  <si>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</si>
  <si>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</si>
  <si>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</si>
  <si>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</si>
  <si>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</si>
  <si>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</si>
  <si>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</si>
  <si>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</si>
  <si>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</si>
  <si>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</si>
  <si>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</si>
  <si>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</si>
  <si>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</si>
  <si>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</si>
  <si>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</si>
  <si>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</si>
  <si>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</si>
  <si>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</si>
  <si>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</si>
  <si>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</si>
  <si>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</si>
  <si>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</si>
  <si>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</si>
  <si>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</si>
  <si>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</si>
  <si>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</si>
  <si>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</si>
  <si>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</si>
  <si>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</si>
  <si>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</si>
  <si>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</si>
  <si>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</si>
  <si>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</si>
  <si>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</si>
  <si>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</si>
  <si>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</si>
  <si>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</si>
  <si>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</si>
  <si>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</si>
  <si>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</si>
  <si>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</si>
  <si>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</si>
  <si>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</si>
  <si>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</si>
  <si>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</si>
  <si>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</si>
  <si>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</si>
  <si>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</si>
  <si>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</si>
  <si>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</si>
  <si>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</si>
  <si>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</si>
  <si>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</si>
  <si>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</si>
  <si>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</si>
  <si>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</si>
  <si>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</si>
  <si>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</si>
  <si>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</si>
  <si>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</si>
  <si>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</si>
  <si>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</si>
  <si>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</si>
  <si>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</si>
  <si>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</si>
  <si>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</si>
  <si>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</si>
  <si>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</si>
  <si>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</si>
  <si>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</si>
  <si>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</si>
  <si>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</si>
  <si>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</si>
  <si>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</si>
  <si>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</si>
  <si>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</si>
  <si>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</si>
  <si>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</si>
  <si>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</si>
  <si>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</si>
  <si>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</si>
  <si>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</si>
  <si>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</si>
  <si>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</si>
  <si>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</si>
  <si>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</si>
  <si>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</si>
  <si>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</si>
  <si>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</si>
  <si>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</si>
  <si>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</si>
  <si>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</si>
  <si>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</si>
  <si>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</si>
  <si>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</si>
  <si>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</si>
  <si>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</si>
  <si>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</si>
  <si>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</si>
  <si>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</si>
  <si>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</si>
  <si>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</si>
  <si>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</si>
  <si>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</si>
  <si>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</si>
  <si>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</si>
  <si>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</si>
  <si>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</si>
  <si>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</si>
  <si>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</si>
  <si>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</si>
  <si>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</si>
  <si>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</si>
  <si>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</si>
  <si>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</si>
  <si>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</si>
  <si>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</si>
  <si>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</si>
  <si>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</si>
  <si>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</si>
  <si>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</si>
  <si>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</si>
  <si>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</si>
  <si>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</si>
  <si>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</si>
  <si>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</si>
  <si>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</si>
  <si>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</si>
  <si>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</si>
  <si>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</si>
  <si>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</si>
  <si>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</si>
  <si>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</si>
  <si>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</si>
  <si>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</si>
  <si>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</si>
  <si>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</si>
  <si>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</si>
  <si>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</si>
  <si>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</si>
  <si>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</si>
  <si>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</si>
  <si>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</si>
  <si>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</si>
  <si>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</si>
  <si>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</si>
  <si>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</si>
  <si>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</si>
  <si>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</si>
  <si>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</si>
  <si>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</si>
  <si>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</si>
  <si>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</si>
  <si>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</si>
  <si>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</si>
  <si>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</si>
  <si>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</si>
  <si>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</si>
  <si>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</si>
  <si>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</si>
  <si>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</si>
  <si>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</si>
  <si>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</si>
  <si>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</si>
  <si>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</si>
  <si>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</si>
  <si>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</si>
  <si>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</si>
  <si>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</si>
  <si>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</si>
  <si>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</si>
  <si>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</si>
  <si>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</si>
  <si>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</si>
  <si>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</si>
  <si>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</si>
  <si>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</si>
  <si>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</si>
  <si>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</si>
  <si>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</si>
  <si>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</si>
  <si>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</si>
  <si>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</si>
  <si>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</si>
  <si>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</si>
  <si>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</si>
  <si>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</si>
  <si>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</si>
  <si>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</si>
  <si>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</si>
  <si>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</si>
  <si>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</si>
  <si>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</si>
  <si>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</si>
  <si>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</si>
  <si>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</si>
  <si>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</si>
  <si>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</si>
  <si>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</si>
  <si>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</si>
  <si>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</si>
  <si>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</si>
  <si>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</si>
  <si>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</si>
  <si>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</si>
  <si>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</si>
  <si>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</si>
  <si>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</si>
  <si>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</si>
  <si>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</si>
  <si>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</si>
  <si>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</si>
  <si>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</si>
  <si>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</si>
  <si>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</si>
  <si>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</si>
  <si>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</si>
  <si>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</si>
  <si>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</si>
  <si>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</si>
  <si>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</si>
  <si>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</si>
  <si>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</si>
  <si>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</si>
  <si>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</si>
  <si>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</si>
  <si>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</si>
  <si>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</si>
  <si>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</si>
  <si>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</si>
  <si>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</si>
  <si>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</si>
  <si>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</si>
  <si>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</si>
  <si>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</si>
  <si>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</si>
  <si>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</si>
  <si>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</si>
  <si>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</si>
  <si>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</si>
  <si>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</si>
  <si>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</si>
  <si>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</si>
  <si>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</si>
  <si>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</si>
  <si>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</si>
  <si>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</si>
  <si>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</si>
  <si>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</si>
  <si>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</si>
  <si>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</si>
  <si>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</si>
  <si>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</si>
  <si>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</si>
  <si>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</si>
  <si>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</si>
  <si>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</si>
  <si>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</si>
  <si>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</si>
  <si>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</si>
  <si>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</si>
  <si>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</si>
  <si>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</si>
  <si>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</si>
  <si>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</si>
  <si>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</si>
  <si>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</si>
  <si>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</si>
  <si>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</si>
  <si>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</si>
  <si>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</si>
  <si>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</si>
  <si>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</si>
  <si>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</si>
  <si>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</si>
  <si>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</si>
  <si>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</si>
  <si>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</si>
  <si>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</si>
  <si>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</si>
  <si>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</si>
  <si>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</si>
  <si>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</si>
  <si>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</si>
  <si>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</si>
  <si>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</si>
  <si>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</si>
  <si>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</si>
  <si>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</si>
  <si>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</si>
  <si>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</si>
  <si>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</si>
  <si>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</si>
  <si>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</si>
  <si>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</si>
  <si>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</si>
  <si>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</si>
  <si>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</si>
  <si>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</si>
  <si>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</si>
  <si>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</si>
  <si>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</si>
  <si>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</si>
  <si>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</si>
  <si>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</si>
  <si>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</si>
  <si>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</si>
  <si>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</si>
  <si>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</si>
  <si>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</si>
  <si>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</si>
  <si>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</si>
  <si>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</si>
  <si>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</si>
  <si>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</si>
  <si>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</si>
  <si>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</si>
  <si>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</si>
  <si>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</si>
  <si>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</si>
  <si>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</si>
  <si>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</si>
  <si>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</si>
  <si>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</si>
  <si>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</si>
  <si>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</si>
  <si>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</si>
  <si>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</si>
  <si>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</si>
  <si>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</si>
  <si>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</si>
  <si>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</si>
  <si>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</si>
  <si>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</si>
  <si>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</si>
  <si>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</si>
  <si>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</si>
  <si>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</si>
  <si>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</si>
  <si>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</si>
  <si>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</si>
  <si>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</si>
  <si>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</si>
  <si>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</si>
  <si>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</si>
  <si>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</si>
  <si>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</si>
  <si>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</si>
  <si>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</si>
  <si>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</si>
  <si>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</si>
  <si>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</si>
  <si>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</si>
  <si>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</si>
  <si>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</si>
  <si>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</si>
  <si>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</si>
  <si>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</si>
  <si>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</si>
  <si>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</si>
  <si>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</si>
  <si>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</si>
  <si>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</si>
  <si>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</si>
  <si>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</si>
  <si>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</si>
  <si>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</si>
  <si>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</si>
  <si>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</si>
  <si>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</si>
  <si>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</si>
  <si>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</si>
  <si>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</si>
  <si>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</si>
  <si>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</si>
  <si>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</si>
  <si>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</si>
  <si>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</si>
  <si>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</si>
  <si>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</si>
  <si>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</si>
  <si>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</si>
  <si>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</si>
  <si>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</si>
  <si>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</si>
  <si>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</si>
  <si>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</si>
  <si>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</si>
  <si>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</si>
  <si>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</si>
  <si>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</si>
  <si>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</si>
  <si>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</si>
  <si>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</si>
  <si>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</si>
  <si>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</si>
  <si>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</si>
  <si>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</si>
  <si>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</si>
  <si>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</si>
  <si>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</si>
  <si>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</si>
  <si>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</si>
  <si>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</si>
  <si>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</si>
  <si>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</si>
  <si>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</si>
  <si>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</si>
  <si>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</si>
  <si>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</si>
  <si>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</si>
  <si>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</si>
  <si>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</si>
  <si>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</si>
  <si>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</si>
  <si>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</si>
  <si>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</si>
  <si>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</si>
  <si>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</si>
  <si>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</si>
  <si>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</si>
  <si>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</si>
  <si>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</si>
  <si>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</si>
  <si>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</si>
  <si>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</si>
  <si>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</si>
  <si>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</si>
  <si>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</si>
  <si>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</si>
  <si>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</si>
  <si>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</si>
  <si>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</si>
  <si>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</si>
  <si>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</si>
  <si>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</si>
  <si>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</si>
  <si>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</si>
  <si>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</si>
  <si>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</si>
  <si>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</si>
  <si>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</si>
  <si>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</si>
  <si>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</si>
  <si>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</si>
  <si>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</si>
  <si>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</si>
  <si>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</si>
  <si>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</si>
  <si>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</si>
  <si>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</si>
  <si>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</si>
  <si>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</si>
  <si>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</si>
  <si>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</si>
  <si>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</si>
  <si>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</si>
  <si>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</si>
  <si>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</si>
  <si>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</si>
  <si>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</si>
  <si>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</si>
  <si>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</si>
  <si>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</si>
  <si>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</si>
  <si>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</si>
  <si>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</si>
  <si>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</si>
  <si>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</si>
  <si>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</si>
  <si>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</si>
  <si>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</si>
  <si>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</si>
  <si>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</si>
  <si>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</si>
  <si>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</si>
  <si>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</si>
  <si>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</si>
  <si>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</si>
  <si>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</si>
  <si>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</si>
  <si>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</si>
  <si>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</si>
  <si>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</si>
  <si>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</si>
  <si>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</si>
  <si>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</si>
  <si>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</si>
  <si>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</si>
  <si>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</si>
  <si>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</si>
  <si>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</si>
  <si>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</si>
  <si>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</si>
  <si>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</si>
  <si>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</si>
  <si>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</si>
  <si>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</si>
  <si>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</si>
  <si>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</si>
  <si>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</si>
  <si>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</si>
  <si>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</si>
  <si>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</si>
  <si>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</si>
  <si>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</si>
  <si>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</si>
  <si>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</si>
  <si>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</si>
  <si>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</si>
  <si>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</si>
  <si>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</si>
  <si>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</si>
  <si>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</si>
  <si>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</si>
  <si>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</si>
  <si>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</si>
  <si>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</si>
  <si>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</si>
  <si>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</si>
  <si>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</si>
  <si>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</si>
  <si>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</si>
  <si>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</si>
  <si>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</si>
  <si>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</si>
  <si>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</si>
  <si>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</si>
  <si>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</si>
  <si>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</si>
  <si>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</si>
  <si>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</si>
  <si>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</si>
  <si>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</si>
  <si>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</si>
  <si>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</si>
  <si>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</si>
  <si>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</si>
  <si>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</si>
  <si>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</si>
  <si>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</si>
  <si>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</si>
  <si>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</si>
  <si>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</si>
  <si>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</si>
  <si>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</si>
  <si>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</si>
  <si>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</si>
  <si>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</si>
  <si>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</si>
  <si>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</si>
  <si>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</si>
  <si>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</si>
  <si>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</si>
  <si>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</si>
  <si>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</si>
  <si>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</si>
  <si>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</si>
  <si>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</si>
  <si>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</si>
  <si>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</si>
  <si>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</si>
  <si>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</si>
  <si>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</si>
  <si>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</si>
  <si>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</si>
  <si>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</si>
  <si>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</si>
  <si>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</si>
  <si>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</si>
  <si>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</si>
  <si>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</si>
  <si>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</si>
  <si>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</si>
  <si>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</si>
  <si>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</si>
  <si>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</si>
  <si>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</si>
  <si>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</si>
  <si>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</si>
  <si>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</si>
  <si>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</si>
  <si>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</si>
  <si>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</si>
  <si>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</si>
  <si>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</si>
  <si>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</si>
  <si>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</si>
  <si>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</si>
  <si>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</si>
  <si>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</si>
  <si>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</si>
  <si>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</si>
  <si>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</si>
  <si>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</si>
  <si>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</si>
  <si>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</si>
  <si>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</si>
  <si>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</si>
  <si>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</si>
  <si>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</si>
  <si>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</si>
  <si>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</si>
  <si>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</si>
  <si>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</si>
  <si>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</si>
  <si>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</si>
  <si>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</si>
  <si>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</si>
  <si>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</si>
  <si>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</si>
  <si>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</si>
  <si>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</si>
  <si>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</si>
  <si>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</si>
  <si>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</si>
  <si>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</si>
  <si>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</si>
  <si>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</si>
  <si>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</si>
  <si>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</si>
  <si>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</si>
  <si>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</si>
  <si>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</si>
  <si>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</si>
  <si>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</si>
  <si>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</si>
  <si>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</si>
  <si>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</si>
  <si>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</si>
  <si>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</si>
  <si>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</si>
  <si>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</si>
  <si>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</si>
  <si>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</si>
  <si>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</si>
  <si>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</si>
  <si>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</si>
  <si>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</si>
  <si>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</si>
  <si>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</si>
  <si>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</si>
  <si>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</si>
  <si>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</si>
  <si>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</si>
  <si>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</si>
  <si>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</si>
  <si>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</si>
  <si>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</si>
  <si>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</si>
  <si>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</si>
  <si>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</si>
  <si>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</si>
  <si>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</si>
  <si>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</si>
  <si>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</si>
  <si>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</si>
  <si>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</si>
  <si>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</si>
  <si>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</si>
  <si>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</si>
  <si>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</si>
  <si>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</si>
  <si>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</si>
  <si>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</si>
  <si>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</si>
  <si>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</si>
  <si>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</si>
  <si>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</si>
  <si>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</si>
  <si>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</si>
  <si>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</si>
  <si>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</si>
  <si>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</si>
  <si>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</si>
  <si>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</si>
  <si>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</si>
  <si>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</si>
  <si>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</si>
  <si>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</si>
  <si>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</si>
  <si>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</si>
  <si>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</si>
  <si>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</si>
  <si>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</si>
  <si>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</si>
  <si>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</si>
  <si>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</si>
  <si>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</si>
  <si>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</si>
  <si>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</si>
  <si>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</si>
  <si>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</si>
  <si>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</si>
  <si>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</si>
  <si>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</si>
  <si>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</si>
  <si>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</si>
  <si>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</si>
  <si>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</si>
  <si>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</si>
  <si>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</si>
  <si>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</si>
  <si>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</si>
  <si>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</si>
  <si>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</si>
  <si>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</si>
  <si>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</si>
  <si>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</si>
  <si>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</si>
  <si>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</si>
  <si>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</si>
  <si>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</si>
  <si>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</si>
  <si>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</si>
  <si>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</si>
  <si>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</si>
  <si>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</si>
  <si>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</si>
  <si>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</si>
  <si>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</si>
  <si>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</si>
  <si>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</si>
  <si>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</si>
  <si>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</si>
  <si>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</si>
  <si>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</si>
  <si>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</si>
  <si>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</si>
  <si>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</si>
  <si>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</si>
  <si>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</si>
  <si>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</si>
  <si>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</si>
  <si>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</si>
  <si>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</si>
  <si>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</si>
  <si>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</si>
  <si>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</si>
  <si>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</si>
  <si>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</si>
  <si>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</si>
  <si>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</si>
  <si>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</si>
  <si>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</si>
  <si>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</si>
  <si>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</si>
  <si>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</si>
  <si>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</si>
  <si>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</si>
  <si>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</si>
  <si>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</si>
  <si>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</si>
  <si>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</si>
  <si>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</si>
  <si>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</si>
  <si>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</si>
  <si>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</si>
  <si>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</si>
  <si>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</si>
  <si>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</si>
  <si>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</si>
  <si>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</si>
  <si>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</si>
  <si>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</si>
  <si>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</si>
  <si>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</si>
  <si>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</si>
  <si>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</si>
  <si>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</si>
  <si>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</si>
  <si>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</si>
  <si>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</si>
  <si>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</si>
  <si>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</si>
  <si>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</si>
  <si>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</si>
  <si>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</si>
  <si>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</si>
  <si>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</si>
  <si>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</si>
  <si>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</si>
  <si>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</si>
  <si>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</si>
  <si>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</si>
  <si>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</si>
  <si>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</si>
  <si>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</si>
  <si>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</si>
  <si>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</si>
  <si>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</si>
  <si>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</si>
  <si>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</si>
  <si>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</si>
  <si>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</si>
  <si>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</si>
  <si>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</si>
  <si>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</si>
  <si>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</si>
  <si>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</si>
  <si>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</si>
  <si>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</si>
  <si>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</si>
  <si>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</si>
  <si>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</si>
  <si>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</si>
  <si>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</si>
  <si>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</si>
  <si>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</si>
  <si>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</si>
  <si>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</si>
  <si>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</si>
  <si>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</si>
  <si>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</si>
  <si>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</si>
  <si>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</si>
  <si>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</si>
  <si>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</si>
  <si>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</si>
  <si>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</si>
  <si>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</si>
  <si>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</si>
  <si>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</si>
  <si>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</si>
  <si>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</si>
  <si>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</si>
  <si>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</si>
  <si>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</si>
  <si>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</si>
  <si>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</si>
  <si>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</si>
  <si>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</si>
  <si>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</si>
  <si>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</si>
  <si>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</si>
  <si>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</si>
  <si>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</si>
  <si>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</si>
  <si>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</si>
  <si>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</si>
  <si>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</si>
  <si>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</si>
  <si>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</si>
  <si>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</si>
  <si>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</si>
  <si>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</si>
  <si>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</si>
  <si>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</si>
  <si>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</si>
  <si>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</si>
  <si>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</si>
  <si>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</si>
  <si>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</si>
  <si>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</si>
  <si>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</si>
  <si>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</si>
  <si>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</si>
  <si>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</si>
  <si>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</si>
  <si>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</si>
  <si>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</si>
  <si>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</si>
  <si>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</si>
  <si>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</si>
  <si>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</si>
  <si>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</si>
  <si>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</si>
  <si>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</si>
  <si>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</si>
  <si>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</si>
  <si>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</si>
  <si>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</si>
  <si>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</si>
  <si>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</si>
  <si>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</si>
  <si>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</si>
  <si>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</si>
  <si>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</si>
  <si>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</si>
  <si>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</si>
  <si>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</si>
  <si>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</si>
  <si>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</si>
  <si>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</si>
  <si>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</si>
  <si>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</si>
  <si>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</si>
  <si>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</si>
  <si>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</si>
  <si>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</si>
  <si>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</si>
  <si>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</si>
  <si>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</si>
  <si>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</si>
  <si>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</si>
  <si>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</si>
  <si>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</si>
  <si>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</si>
  <si>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</si>
  <si>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</si>
  <si>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</si>
  <si>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</si>
  <si>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</si>
  <si>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</si>
  <si>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</si>
  <si>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</si>
  <si>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</si>
  <si>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</si>
  <si>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</si>
  <si>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</si>
  <si>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</si>
  <si>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</si>
  <si>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</si>
  <si>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</si>
  <si>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</si>
  <si>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</si>
  <si>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</si>
  <si>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</si>
  <si>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</si>
  <si>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</si>
  <si>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</si>
  <si>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</si>
  <si>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</si>
  <si>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</si>
  <si>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</si>
  <si>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</si>
  <si>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</si>
  <si>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</si>
  <si>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</si>
  <si>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</si>
  <si>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</si>
  <si>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</si>
  <si>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</si>
  <si>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</si>
  <si>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</si>
  <si>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</si>
  <si>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</si>
  <si>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</si>
  <si>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</si>
  <si>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</si>
  <si>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</si>
  <si>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</si>
  <si>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</si>
  <si>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</si>
  <si>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</si>
  <si>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</si>
  <si>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</si>
  <si>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</si>
  <si>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</si>
  <si>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</si>
  <si>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</si>
  <si>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</si>
  <si>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</si>
  <si>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</si>
  <si>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</si>
  <si>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</si>
  <si>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</si>
  <si>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</si>
  <si>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</si>
  <si>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</si>
  <si>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</si>
  <si>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</si>
  <si>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</si>
  <si>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</si>
  <si>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</si>
  <si>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</si>
  <si>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</si>
  <si>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</si>
  <si>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</si>
  <si>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</si>
  <si>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</si>
  <si>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</si>
  <si>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</si>
  <si>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</si>
  <si>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</si>
  <si>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</si>
  <si>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</si>
  <si>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</si>
  <si>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</si>
  <si>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</si>
  <si>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</si>
  <si>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</si>
  <si>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</si>
  <si>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</si>
  <si>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</si>
  <si>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</si>
  <si>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</si>
  <si>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</si>
  <si>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</si>
  <si>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</si>
  <si>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</si>
  <si>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</si>
  <si>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</si>
  <si>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</si>
  <si>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</si>
  <si>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</si>
  <si>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</si>
  <si>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</si>
  <si>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</si>
  <si>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</si>
  <si>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</si>
  <si>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</si>
  <si>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</si>
  <si>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</si>
  <si>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</si>
  <si>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</si>
  <si>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</si>
  <si>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</si>
  <si>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</si>
  <si>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</si>
  <si>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</si>
  <si>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</si>
  <si>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</si>
  <si>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</si>
  <si>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</si>
  <si>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</si>
  <si>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</si>
  <si>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</si>
  <si>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</si>
  <si>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</si>
  <si>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</si>
  <si>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</si>
  <si>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</si>
  <si>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</si>
  <si>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</si>
  <si>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</si>
  <si>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</si>
  <si>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</si>
  <si>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</si>
  <si>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</si>
  <si>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</si>
  <si>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</si>
  <si>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</si>
  <si>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</si>
  <si>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</si>
  <si>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</si>
  <si>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</si>
  <si>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</si>
  <si>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</si>
  <si>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</si>
  <si>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</si>
  <si>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</si>
  <si>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</si>
  <si>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</si>
  <si>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</si>
  <si>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</si>
  <si>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</si>
  <si>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</si>
  <si>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</si>
  <si>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</si>
  <si>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</si>
  <si>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</si>
  <si>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</si>
  <si>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</si>
  <si>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</si>
  <si>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</si>
  <si>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</si>
  <si>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</si>
  <si>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</si>
  <si>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</si>
  <si>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</si>
  <si>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</si>
  <si>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</si>
  <si>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</si>
  <si>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</si>
  <si>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</si>
  <si>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</si>
  <si>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</si>
  <si>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</si>
  <si>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</si>
  <si>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</si>
  <si>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</si>
  <si>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</si>
  <si>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</si>
  <si>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</si>
  <si>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</si>
  <si>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</si>
  <si>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</si>
  <si>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</si>
  <si>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</si>
  <si>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</si>
  <si>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</si>
  <si>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</si>
  <si>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</si>
  <si>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</si>
  <si>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</si>
  <si>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</si>
  <si>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</si>
  <si>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</si>
  <si>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</si>
  <si>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</si>
  <si>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</si>
  <si>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</si>
  <si>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</si>
  <si>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</si>
  <si>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</si>
  <si>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</si>
  <si>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</si>
  <si>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</si>
  <si>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</si>
  <si>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</si>
  <si>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</si>
  <si>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</si>
  <si>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</si>
  <si>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</si>
  <si>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</si>
  <si>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</si>
  <si>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</si>
  <si>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</si>
  <si>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</si>
  <si>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</si>
  <si>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</si>
  <si>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</si>
  <si>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</si>
  <si>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</si>
  <si>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</si>
  <si>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</si>
  <si>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</si>
  <si>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</si>
  <si>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</si>
  <si>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</si>
  <si>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</si>
  <si>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</si>
  <si>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</si>
  <si>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</si>
  <si>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</si>
  <si>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</si>
  <si>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</si>
  <si>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</si>
  <si>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</si>
  <si>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</si>
  <si>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</si>
  <si>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</si>
  <si>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</si>
  <si>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</si>
  <si>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</si>
  <si>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</si>
  <si>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</si>
  <si>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</si>
  <si>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</si>
  <si>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</si>
  <si>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</si>
  <si>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</si>
  <si>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</si>
  <si>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</si>
  <si>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</si>
  <si>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</si>
  <si>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</si>
  <si>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</si>
  <si>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</si>
  <si>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</si>
  <si>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</si>
  <si>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</si>
  <si>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</si>
  <si>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</si>
  <si>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</si>
  <si>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</si>
  <si>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</si>
  <si>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</si>
  <si>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</si>
  <si>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</si>
  <si>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</si>
  <si>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</si>
  <si>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</si>
  <si>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</si>
  <si>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</si>
  <si>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</si>
  <si>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</si>
  <si>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</si>
  <si>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</si>
  <si>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</si>
  <si>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</si>
  <si>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</si>
  <si>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</si>
  <si>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</si>
  <si>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</si>
  <si>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</si>
  <si>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</si>
  <si>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</si>
  <si>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</si>
  <si>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</si>
  <si>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</si>
  <si>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</si>
  <si>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</si>
  <si>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</si>
  <si>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</si>
  <si>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</si>
  <si>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</si>
  <si>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</si>
  <si>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</si>
  <si>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</si>
  <si>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</si>
  <si>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</si>
  <si>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</si>
  <si>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</si>
  <si>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</si>
  <si>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</si>
  <si>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</si>
  <si>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</si>
  <si>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</si>
  <si>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</si>
  <si>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</si>
  <si>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</si>
  <si>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</si>
  <si>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</si>
  <si>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</si>
  <si>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</si>
  <si>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</si>
  <si>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</si>
  <si>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</si>
  <si>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</si>
  <si>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</si>
  <si>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</si>
  <si>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</si>
  <si>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</si>
  <si>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</si>
  <si>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</si>
  <si>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</si>
  <si>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</si>
  <si>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</si>
  <si>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</si>
  <si>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</si>
  <si>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</si>
  <si>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</si>
  <si>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</si>
  <si>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</si>
  <si>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</si>
  <si>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</si>
  <si>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</si>
  <si>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</si>
  <si>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</si>
  <si>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</si>
  <si>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</si>
  <si>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</si>
  <si>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</si>
  <si>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</si>
  <si>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</si>
  <si>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</si>
  <si>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</si>
  <si>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</si>
  <si>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</si>
  <si>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</si>
  <si>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</si>
  <si>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</si>
  <si>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</si>
  <si>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</si>
  <si>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</si>
  <si>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</si>
  <si>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</si>
  <si>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</si>
  <si>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</si>
  <si>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</si>
  <si>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</si>
  <si>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</si>
  <si>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</si>
  <si>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</si>
  <si>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</si>
  <si>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</si>
  <si>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</si>
  <si>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</si>
  <si>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</si>
  <si>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</si>
  <si>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</si>
  <si>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</si>
  <si>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</si>
  <si>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</si>
  <si>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</si>
  <si>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</si>
  <si>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</si>
  <si>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</si>
  <si>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</si>
  <si>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</si>
  <si>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</si>
  <si>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</si>
  <si>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</si>
  <si>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</si>
  <si>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</si>
  <si>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</si>
  <si>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</si>
  <si>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</si>
  <si>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</si>
  <si>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</si>
  <si>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</si>
  <si>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</si>
  <si>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</si>
  <si>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</si>
  <si>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</si>
  <si>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</si>
  <si>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</si>
  <si>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</si>
  <si>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</si>
  <si>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</si>
  <si>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</si>
  <si>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</si>
  <si>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</si>
  <si>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</si>
  <si>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</si>
  <si>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</si>
  <si>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</si>
  <si>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</si>
  <si>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</si>
  <si>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</si>
  <si>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</si>
  <si>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</si>
  <si>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</si>
  <si>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</si>
  <si>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</si>
  <si>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</si>
  <si>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</si>
  <si>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</si>
  <si>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</si>
  <si>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</si>
  <si>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</si>
  <si>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</si>
  <si>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</si>
  <si>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</si>
  <si>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</si>
  <si>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</si>
  <si>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</si>
  <si>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</si>
  <si>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</si>
  <si>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</si>
  <si>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</si>
  <si>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</si>
  <si>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</si>
  <si>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</si>
  <si>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</si>
  <si>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</si>
  <si>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</si>
  <si>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</si>
  <si>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</si>
  <si>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</si>
  <si>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</si>
  <si>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</si>
  <si>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</si>
  <si>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</si>
  <si>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</si>
  <si>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</si>
  <si>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</si>
  <si>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</si>
  <si>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</si>
  <si>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</si>
  <si>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</si>
  <si>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</si>
  <si>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</si>
  <si>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</si>
  <si>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</si>
  <si>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</si>
  <si>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</si>
  <si>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</si>
  <si>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845881527146213"/>
        <rFont val="Calibri"/>
        <family val="2"/>
        <charset val="186"/>
      </rPr>
      <t>§</t>
    </r>
    <r>
      <rPr>
        <sz val="9"/>
        <color theme="9" tint="-0.49845881527146213"/>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</si>
  <si>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</si>
  <si>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</si>
  <si>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</si>
  <si>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</si>
  <si>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</si>
  <si>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</si>
  <si>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</si>
  <si>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</si>
  <si>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</si>
  <si>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</si>
  <si>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</si>
  <si>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</si>
  <si>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</si>
  <si>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</si>
  <si>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</si>
  <si>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</si>
  <si>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</si>
  <si>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</si>
  <si>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</si>
  <si>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</si>
  <si>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</si>
  <si>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</si>
  <si>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</si>
  <si>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</si>
  <si>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</si>
  <si>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</si>
  <si>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</si>
  <si>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</si>
  <si>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</si>
  <si>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</si>
  <si>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</si>
  <si>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</si>
  <si>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</si>
  <si>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</si>
  <si>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</si>
  <si>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</si>
  <si>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</si>
  <si>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</si>
  <si>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</si>
  <si>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</si>
  <si>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</si>
  <si>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</si>
  <si>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</si>
  <si>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</si>
  <si>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</si>
  <si>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</si>
  <si>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</si>
  <si>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</si>
  <si>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</si>
  <si>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</si>
  <si>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</si>
  <si>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</si>
  <si>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</si>
  <si>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</si>
  <si>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</si>
  <si>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</si>
  <si>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</si>
  <si>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</si>
  <si>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</si>
  <si>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</si>
  <si>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</si>
  <si>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</si>
  <si>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</si>
  <si>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</si>
  <si>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</si>
  <si>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</si>
  <si>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</si>
  <si>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</si>
  <si>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</si>
  <si>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</si>
  <si>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</si>
  <si>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</si>
  <si>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</si>
  <si>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</si>
  <si>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</si>
  <si>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</si>
  <si>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845881527146213"/>
        <rFont val="Calibri"/>
        <family val="2"/>
        <charset val="186"/>
      </rPr>
      <t>§</t>
    </r>
    <r>
      <rPr>
        <sz val="9"/>
        <color theme="9" tint="-0.49845881527146213"/>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</si>
  <si>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</si>
  <si>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</si>
  <si>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</si>
  <si>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</si>
  <si>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</si>
  <si>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</si>
  <si>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</si>
  <si>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</si>
  <si>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</si>
  <si>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</si>
  <si>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</si>
  <si>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</si>
  <si>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</si>
  <si>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</si>
  <si>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</si>
  <si>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</si>
  <si>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</si>
  <si>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</si>
  <si>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</si>
  <si>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</si>
  <si>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</si>
  <si>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</si>
  <si>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</si>
  <si>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</si>
  <si>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845881527146213"/>
        <rFont val="Calibri"/>
        <family val="2"/>
        <charset val="186"/>
      </rPr>
      <t>§</t>
    </r>
    <r>
      <rPr>
        <sz val="9"/>
        <color theme="9" tint="-0.49845881527146213"/>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</si>
  <si>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</si>
  <si>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</si>
  <si>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</si>
  <si>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</si>
  <si>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</si>
  <si>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</si>
  <si>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</si>
  <si>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</si>
  <si>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</si>
  <si>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</si>
  <si>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</si>
  <si>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</si>
  <si>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</si>
  <si>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</si>
  <si>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</si>
  <si>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</si>
  <si>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</si>
  <si>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</si>
  <si>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</si>
  <si>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</si>
  <si>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</si>
  <si>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</si>
  <si>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</si>
  <si>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</si>
  <si>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</si>
  <si>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</si>
  <si>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845881527146213"/>
        <rFont val="Calibri"/>
        <family val="2"/>
        <charset val="186"/>
      </rPr>
      <t>§</t>
    </r>
    <r>
      <rPr>
        <sz val="9"/>
        <color theme="9" tint="-0.49845881527146213"/>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</si>
  <si>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</si>
  <si>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</si>
  <si>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</si>
  <si>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</si>
  <si>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</si>
  <si>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</si>
  <si>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</si>
  <si>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</si>
  <si>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</si>
  <si>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</si>
  <si>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</si>
  <si>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</si>
  <si>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</si>
  <si>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</si>
  <si>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</si>
  <si>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</si>
  <si>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</si>
  <si>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</si>
  <si>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</si>
  <si>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</si>
  <si>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</si>
  <si>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</si>
  <si>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</si>
  <si>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</si>
  <si>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</si>
  <si>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</si>
  <si>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</si>
  <si>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</si>
  <si>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</si>
  <si>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</si>
  <si>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</si>
  <si>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</si>
  <si>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</si>
  <si>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</si>
  <si>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</si>
  <si>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</si>
  <si>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</si>
  <si>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</si>
  <si>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</si>
  <si>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</si>
  <si>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</si>
  <si>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</si>
  <si>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</si>
  <si>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</si>
  <si>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</si>
  <si>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</si>
  <si>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</si>
  <si>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</si>
  <si>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</si>
  <si>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</si>
  <si>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</si>
  <si>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845881527146213"/>
        <rFont val="Calibri"/>
        <family val="2"/>
        <charset val="186"/>
      </rPr>
      <t>§</t>
    </r>
    <r>
      <rPr>
        <sz val="9"/>
        <color theme="9" tint="-0.49845881527146213"/>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</si>
  <si>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</si>
  <si>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</si>
  <si>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</si>
  <si>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</si>
  <si>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</si>
  <si>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</si>
  <si>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</si>
  <si>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</si>
  <si>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</si>
  <si>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</si>
  <si>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</si>
  <si>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</si>
  <si>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</si>
  <si>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</si>
  <si>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</si>
  <si>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</si>
  <si>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</si>
  <si>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</si>
  <si>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</si>
  <si>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</si>
  <si>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</si>
  <si>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</si>
  <si>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</si>
  <si>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</si>
  <si>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</si>
  <si>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</si>
  <si>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</si>
  <si>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</si>
  <si>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</si>
  <si>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</si>
  <si>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</si>
  <si>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</si>
  <si>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</si>
  <si>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</si>
  <si>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</si>
  <si>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</si>
  <si>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</si>
  <si>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</si>
  <si>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</si>
  <si>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</si>
  <si>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Veikta Engures ciema stadiona rekonstrukcija, ievērojot piekrastei raksturīgo identitāti un kultūrvēsturisko nozīmi.</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</si>
  <si>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</si>
  <si>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</si>
  <si>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</si>
  <si>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</si>
  <si>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</si>
  <si>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</si>
  <si>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</si>
  <si>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</si>
  <si>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</si>
  <si>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</si>
  <si>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</si>
  <si>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</si>
  <si>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</si>
  <si>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</si>
  <si>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</si>
  <si>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</si>
  <si>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</si>
  <si>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</si>
  <si>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</si>
  <si>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</si>
  <si>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</si>
  <si>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</si>
  <si>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</si>
  <si>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</si>
  <si>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</si>
  <si>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</si>
  <si>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</si>
  <si>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</si>
  <si>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</si>
  <si>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</si>
  <si>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</si>
  <si>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</si>
  <si>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</si>
  <si>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</si>
  <si>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1 485 000</t>
  </si>
  <si>
    <t xml:space="preserve">SAM 5.1.1.4 </t>
  </si>
  <si>
    <t>2025-2029</t>
  </si>
  <si>
    <t>28.11.2024. lēmumu Nr.TND/1-1.1/24/726</t>
  </si>
  <si>
    <r>
      <t>(pro</t>
    </r>
    <r>
      <rPr>
        <sz val="9"/>
        <color theme="9" tint="-0.49906918546098211"/>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</si>
  <si>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</si>
  <si>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</si>
  <si>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</si>
  <si>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</si>
  <si>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</si>
  <si>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</si>
  <si>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</si>
  <si>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</si>
  <si>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</si>
  <si>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</si>
  <si>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</si>
  <si>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</si>
  <si>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</si>
  <si>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</si>
  <si>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</si>
  <si>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</si>
  <si>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</si>
  <si>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</si>
  <si>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</si>
  <si>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</si>
  <si>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</si>
  <si>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</si>
  <si>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</si>
  <si>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</si>
  <si>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</si>
  <si>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</si>
  <si>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</si>
  <si>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</si>
  <si>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</si>
  <si>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</si>
  <si>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</si>
  <si>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</si>
  <si>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</si>
  <si>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</si>
  <si>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</si>
  <si>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</si>
  <si>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</si>
  <si>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</si>
  <si>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</si>
  <si>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</si>
  <si>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</si>
  <si>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</si>
  <si>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</si>
  <si>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</si>
  <si>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</si>
  <si>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</si>
  <si>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</si>
  <si>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</si>
  <si>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</si>
  <si>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</si>
  <si>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</si>
  <si>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</si>
  <si>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</si>
  <si>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</si>
  <si>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</si>
  <si>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</si>
  <si>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</si>
  <si>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</si>
  <si>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</si>
  <si>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</si>
  <si>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</si>
  <si>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</si>
  <si>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</si>
  <si>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</si>
  <si>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</si>
  <si>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</si>
  <si>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</si>
  <si>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</si>
  <si>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91302224799341"/>
        <rFont val="Times New Roman"/>
        <family val="1"/>
        <charset val="186"/>
      </rPr>
      <t>.</t>
    </r>
    <r>
      <rPr>
        <sz val="9"/>
        <color theme="9" tint="-0.4991302224799341"/>
        <rFont val="Calibri"/>
        <family val="2"/>
        <charset val="186"/>
      </rPr>
      <t>§</t>
    </r>
    <r>
      <rPr>
        <sz val="9"/>
        <color theme="9" tint="-0.4991302224799341"/>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</si>
  <si>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</si>
  <si>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</si>
  <si>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</si>
  <si>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</si>
  <si>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</si>
  <si>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</si>
  <si>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</si>
  <si>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</si>
  <si>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</si>
  <si>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</si>
  <si>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</si>
  <si>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</si>
  <si>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</si>
  <si>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</si>
  <si>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</si>
  <si>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</si>
  <si>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</si>
  <si>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</si>
  <si>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</si>
  <si>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</si>
  <si>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</si>
  <si>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</si>
  <si>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</si>
  <si>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</si>
  <si>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</si>
  <si>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</si>
  <si>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</si>
  <si>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</si>
  <si>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</si>
  <si>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</si>
  <si>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</si>
  <si>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</si>
  <si>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</si>
  <si>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</si>
  <si>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</si>
  <si>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</si>
  <si>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</si>
  <si>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</si>
  <si>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</si>
  <si>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</si>
  <si>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</si>
  <si>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</si>
  <si>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</si>
  <si>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</si>
  <si>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</si>
  <si>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</si>
  <si>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</si>
  <si>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</si>
  <si>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Veikta Skolas ielas posma asfalta seguma atjaunošana Zantē, Zantes pagastā.</t>
  </si>
  <si>
    <t>Zantes un Zemītes pagastu pārvalde,
Attīstības nodaļa</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</si>
  <si>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</si>
  <si>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</si>
  <si>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</si>
  <si>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</si>
  <si>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ERAF
 SAM 5.1.1.9.</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</si>
  <si>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</si>
  <si>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</si>
  <si>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</si>
  <si>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</si>
  <si>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</si>
  <si>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</si>
  <si>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</si>
  <si>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</si>
  <si>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</si>
  <si>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</si>
  <si>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</si>
  <si>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</si>
  <si>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</si>
  <si>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</si>
  <si>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</si>
  <si>
    <r>
      <t>(prot.Nr.4, 10.</t>
    </r>
    <r>
      <rPr>
        <sz val="9"/>
        <color theme="9" tint="-0.49931333353679008"/>
        <rFont val="Calibri"/>
        <family val="2"/>
        <charset val="186"/>
      </rPr>
      <t>§</t>
    </r>
    <r>
      <rPr>
        <sz val="9"/>
        <rFont val="Times New Roman"/>
        <family val="1"/>
      </rPr>
      <t>)</t>
    </r>
  </si>
  <si>
    <r>
      <t>(prot.Nr.5, 1.</t>
    </r>
    <r>
      <rPr>
        <sz val="9"/>
        <color theme="9" tint="-0.49931333353679008"/>
        <rFont val="Calibri"/>
        <family val="2"/>
        <charset val="186"/>
      </rPr>
      <t>§</t>
    </r>
    <r>
      <rPr>
        <sz val="9"/>
        <rFont val="Times New Roman"/>
        <family val="1"/>
      </rPr>
      <t>)</t>
    </r>
  </si>
  <si>
    <t>2025.gada 24.aprīlis</t>
  </si>
  <si>
    <t>IP2025.4</t>
  </si>
  <si>
    <t>IP2025.1/U.2.1./20</t>
  </si>
  <si>
    <t>U.3.1/10</t>
  </si>
  <si>
    <t>Primārās veselības aprūpes pakalpojuma attīstība Līgas Carevas ģimenes ārsta praksē</t>
  </si>
  <si>
    <t>Uzlabots primārās veselības aprūpes tehniskais nodrošinājums un telpu labiekārtojums Līgas Cerevas ģimenes ārsta praksē, uzlabojot pakalpojuma sniegšanas kvalitāti un pieejamību ģimenes ārsta prakses pacientiem.</t>
  </si>
  <si>
    <t>ERAF 
SAM 4.1.1.3.</t>
  </si>
  <si>
    <t>privāts
70 000</t>
  </si>
  <si>
    <t>U.1.1/52</t>
  </si>
  <si>
    <t>Tukuma 2. vidusskolas sporta manēžas būvniecība</t>
  </si>
  <si>
    <t>Tukuma 2. vidusskolas sporta manēžas būvniecība, Raudas ielā 16, Tukumā. Uzbūvēta jauna sporta manēžas ēkas kvalitatīva izglītības procesa nodrošināšanai.</t>
  </si>
  <si>
    <t>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t>
  </si>
  <si>
    <t>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t>
  </si>
  <si>
    <t>U.7.2/75</t>
  </si>
  <si>
    <t>Ziedoņa ielas asfalta segas atjaunošana Tumē, Tumes pagastā, Tukuma novadā</t>
  </si>
  <si>
    <t>Investīciju projekta mērķis ir paaugstināt ceļu un ielu infrastruktūras kvalitātes līmeni, veicot Ziedoņa ielas seguma atjaunošanu Tukuma novadā, Tumes pagastā, tādējādi nodrošinot infrastruktūras attīstību un satiksmes dalībnieku drošību, radīt labvēlīgus apstākļus mikromobilitātes rīku izmantošanai.</t>
  </si>
  <si>
    <t>Tumes un Degoles pagastu pārvalde,
Attīstības nodaļa</t>
  </si>
  <si>
    <r>
      <t>Nr.TND/1-1.1/25/236 (prot.Nr.6, 5.§</t>
    </r>
    <r>
      <rPr>
        <i/>
        <sz val="12"/>
        <rFont val="Calibri"/>
        <family val="2"/>
        <charset val="186"/>
      </rPr>
      <t>)</t>
    </r>
  </si>
  <si>
    <t>24.04.2025. lēmumu Nr.TND/1-1.1/25/236</t>
  </si>
  <si>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
7. Vilkmes ventilācijas sistēmu ierīkošana.
8. Ergonomisku mēbeļu iegāde mācību telpām.
9. Uzstādītas jaunas rotaļu laukuma iekārtas pamatskolas Jaunsātu filiāles teritorijā.</t>
    </r>
  </si>
  <si>
    <t>Veikta Tukuma PII "Pepija" ēkas pamatu hidroizolācija, pamatu siltumizolācijas  un  cokola  apdares  izbūve, cokola  apmales  izbūve, fasāžu  siltumizolācijas  un  apdares  izbūve,  parapeta nosegskārdu izbūve,  evakuācijas  kāpņu  atjaunošana un fasāžu  apgaismojuma  izbūve būvdarbu 1.kārtas robežās (ēkas daļai pret M.Smilšu ielu). Drenāžas izbūve pagrabā un pagraba ieejas kāpņu atjaunošana.</t>
  </si>
  <si>
    <r>
      <t xml:space="preserve">(prot.Nr.6, </t>
    </r>
    <r>
      <rPr>
        <sz val="9"/>
        <color theme="9" tint="-0.49940488906521807"/>
        <rFont val="Times New Roman"/>
        <family val="1"/>
        <charset val="186"/>
      </rPr>
      <t>5.</t>
    </r>
    <r>
      <rPr>
        <sz val="9"/>
        <color theme="9" tint="-0.49940488906521807"/>
        <rFont val="Calibri"/>
        <family val="2"/>
        <charset val="186"/>
      </rPr>
      <t>§</t>
    </r>
    <r>
      <rPr>
        <sz val="9"/>
        <rFont val="Times New Roman"/>
        <family val="1"/>
      </rPr>
      <t>)</t>
    </r>
  </si>
  <si>
    <t>U.7.2/76</t>
  </si>
  <si>
    <t>Partizānu ielas pārbūve, Tukumā, Tukuma novadā</t>
  </si>
  <si>
    <t>U.7.2/77</t>
  </si>
  <si>
    <t xml:space="preserve">Raudas ielas pārbūve, Tukumā, Tukuma novadā, t.sk.
ūdensvada pārbūve </t>
  </si>
  <si>
    <t>U.7.2/78</t>
  </si>
  <si>
    <t>Autostāvvietu būvniecība pie dzīvojamā mājas Kurzemes ielā 6, Tukumā, Tukuma novadā</t>
  </si>
  <si>
    <t xml:space="preserve">Veikta automašīnu stāvlaukuma paplašināšana, bērnu rotaļu laukuma, basketbola laukuma izbūve. Apgaismojuma izbūve. </t>
  </si>
  <si>
    <t>U.8.2/4</t>
  </si>
  <si>
    <t>Meliorācijas sistēmas izbūve Kļavas, Raudas un Klusā ielā, Tukumā, Tukuma novadā</t>
  </si>
  <si>
    <t>Veikta Tukuma pilsētas Ozoliņu mikrorajona galvenās noteces izbūve, meliorācijas grāvja un kolektora izbūve Raudas ielā.</t>
  </si>
  <si>
    <t>IP2025.5</t>
  </si>
  <si>
    <t>IP2025.1/U.2.1./21</t>
  </si>
  <si>
    <t>U.1.1/53</t>
  </si>
  <si>
    <t>Pūres pamatskolas ēkas pārbūve</t>
  </si>
  <si>
    <t>Veikta Pūres pamatskolas telpu pārplānošana, lai nodrošinātu kvalitatīvāku izglītības procesu.
Veikta jaunu apkures katlu uzstādīšana.</t>
  </si>
  <si>
    <t>U.1.1/54</t>
  </si>
  <si>
    <t>Tukuma Raiņa Valsts ģimnāzijas stadiona seguma maiņa un žoga atjaunošana</t>
  </si>
  <si>
    <t>Veikta stadiona futbola laukuma un skrejceļu seguma maiņu un žoga posma atjaunošanu (gar stadionu).</t>
  </si>
  <si>
    <t>U.2.1/34</t>
  </si>
  <si>
    <t>Durbes muižas kalpu mājas atjaunošana Tukumā</t>
  </si>
  <si>
    <t>2 175 000</t>
  </si>
  <si>
    <t> 1 848 750</t>
  </si>
  <si>
    <t>326 250 </t>
  </si>
  <si>
    <t>Durbes muižas kalpu mājas atjaunošanas pabeigšana un pieguļošās teritorijas iekārtošana</t>
  </si>
  <si>
    <t>ERAF</t>
  </si>
  <si>
    <t>VK aizņēmums investīciju projekta īstenošanai</t>
  </si>
  <si>
    <t>2025.gada 28.maijs</t>
  </si>
  <si>
    <t>U.7.1/9</t>
  </si>
  <si>
    <t>Multimodāla sabiedriskā transporta savienojuma punkta izveide pie dzelzceļa stacijas "Tukums 1", Tukumā</t>
  </si>
  <si>
    <t>Veikta Dzelzceļa ielas, Pasta, Jelgavas un Dzelzceļa ielu krustojuma pārbūve, veikta lietusūdens kanalizācijas, ūdensapgādes un kanalizāciju infrastruktūras izbūve, atjaunošana un jaunu stāvlaukumu izbūve pie dzelzceļa stacijas "Tukums 1", tai skaitā autobusu pieturu platformu, autobusu stāvvietu, gājēju un velo celiņu izbūve, nodrošinot mikro-mobilitāti un to savienojamību ar kopējo infrastruktūras tīklu pie dzelzceļa stacijas. Veikta ielu un ceļu apgaismojuma izbūve, esoša Dzelzceļa ielas apgaismojuma elementu nomaiņa pret jaunu, izmantojot energoefektīvu LED apgaismojumu. Veikti teritorijas labiekārtošanas darbi un uzstādītas video novērošanas kameras. Ar mērķi  - veicināt multimodāla sabiedriskā transporta tīkla attīstību ar dzelzceļu kā sabiedriskā transporta sistēmas mugurkaulu, izveidojot sabiedriskā transporta savienojuma punktu, vienlaikus kopējā mobilitātē veicinot mikromobilitāti.</t>
  </si>
  <si>
    <t>ERAF
SAM 2.3.1.2.</t>
  </si>
  <si>
    <t>259201,76</t>
  </si>
  <si>
    <t>25920,18</t>
  </si>
  <si>
    <t>233281,58</t>
  </si>
  <si>
    <t>314412,85</t>
  </si>
  <si>
    <t>31441,28</t>
  </si>
  <si>
    <t>282971,56</t>
  </si>
  <si>
    <r>
      <t>Nr.TND/1-1.1/25/323 (prot.Nr.8, 11.§</t>
    </r>
    <r>
      <rPr>
        <i/>
        <sz val="12"/>
        <rFont val="Calibri"/>
        <family val="2"/>
        <charset val="186"/>
      </rPr>
      <t>)</t>
    </r>
  </si>
  <si>
    <t>28.05.2025. lēmumu Nr.TND/1-1.1/25/323</t>
  </si>
  <si>
    <t>(prot.Nr.8, 11.§)</t>
  </si>
  <si>
    <t xml:space="preserve">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t>
  </si>
  <si>
    <r>
      <t>1. Restaurēta</t>
    </r>
    <r>
      <rPr>
        <strike/>
        <sz val="12"/>
        <color rgb="FFFF0000"/>
        <rFont val="Times New Roman"/>
        <family val="1"/>
        <charset val="186"/>
      </rPr>
      <t xml:space="preserve"> </t>
    </r>
    <r>
      <rPr>
        <sz val="12"/>
        <rFont val="Times New Roman"/>
        <family val="1"/>
        <charset val="186"/>
      </rPr>
      <t xml:space="preserve">kalpu māja. (2020.g. kalpu mājas A-D korpusa jumta konstrukciju glābšanas darbi 50 000 euro). 
2. Restaurēts akmens apkārtmūris (1 posms restaurēts 2019.gadā).
3. Izbūvēts stāvlaukums pie Durbes pils.
4. Izveidotas ekspozīcijas un iegādātas mēbeles izstāžu eksponēšanai (2020.g. VKKF ar 10000 euro atbalstīts projekts "Durbes pils lielās zāles ekspozīcijas pabeigšana", kopējās izm. 40000 euro).
5. Iegādāts jauns flīģelis Tukuma muzejam novietošanai Durbes pilī. (40 000 euro, 2020.g.).
6.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</si>
  <si>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Veikta asfalta seguma izbūve Partizānu ielā.</t>
  </si>
  <si>
    <t>Veikta Raudas ielas pārbūve un ūdensvada pārbūve.</t>
  </si>
  <si>
    <t>IP2025.1/U.2.1./22</t>
  </si>
  <si>
    <t>IP2025.6</t>
  </si>
  <si>
    <t>2025.gada 26.jūnijs</t>
  </si>
  <si>
    <t>U.7.1/10</t>
  </si>
  <si>
    <t>Multimodālās piekļuves infrastruktūras attīstība pie Milzkalnes stacijas, Smārdes pagastā, Tukuma novadā</t>
  </si>
  <si>
    <t> 848687,60</t>
  </si>
  <si>
    <t>149768,40 </t>
  </si>
  <si>
    <t>Automašīnu stāvlaukuma izbūve pie Milzkalnes stacijas, pievedceļa stacijai pārbūve no automašīnu stāvlaukuma līdz krustojumam Milzkalnes ciemā ar valsts autoceļu V1446 Tukums – Milzkalne – Smārde – Slampe, ar apgaismojumu un mikromobilitātes infrastruktūru</t>
  </si>
  <si>
    <t>U.1.1/55</t>
  </si>
  <si>
    <t>Jaunpils vidusskolas infrastruktūras pilnveide un aprīkošana</t>
  </si>
  <si>
    <t>Veikta Jaunpils vidusskolas ēkas telpu atjaunošana, iekšējās apkures, ūdensapgādes un kanalizācijas, elektroinstalācijas kā arī vājstrāvu sistēmu izbūve un ēkas telpu pārplānojums.</t>
  </si>
  <si>
    <t>AF
3.1.1.5.i.0/3/25/I/CFLA/001</t>
  </si>
  <si>
    <t>Pils ielas posma un stāvlaukuma seguma atjaunošana Zemītes pagastā, Tukuma novadā</t>
  </si>
  <si>
    <t>Veikta Pils ielas posma asfaltbetona seguma ~580 m garumā un stāvlaukuma pie Tautas nama asfaltbetona seguma atjaunošana Zemītē, Zemītes pagastā, Tukuma novadā, uzlabojot ielu un ceļu infrastruktūru un satiksmes drošību.</t>
  </si>
  <si>
    <t>U.8.5/11</t>
  </si>
  <si>
    <t>Mazo upju tīrīšana bioloģiskās daudzveidības veicināšanai dabas parkā “Engures ezers”</t>
  </si>
  <si>
    <t xml:space="preserve">CFLA projekts  </t>
  </si>
  <si>
    <t>Veikti Engures ezerā ietekošu trīs mazo upju – Dursupes, Jurģupes un Melnupes lejteces posmu tīrīšanas darbi.</t>
  </si>
  <si>
    <t>U.1.1/56</t>
  </si>
  <si>
    <t>Projekta “Jaunu autobusu iegāde skolēnu pārvadājumiem Tukuma novada pašvaldībā” īstenošana, iegādājoties 4 autobusus ar 19 sēdvietām skolēnu pārvadājumu nodrošināšanai uz vispārējās izglītības iestādēm.</t>
  </si>
  <si>
    <t>Objektu (patvertņu) pielāgošana un aprīkošana civilās aizsardzības mērķiem Tukuma novadā</t>
  </si>
  <si>
    <t>Pielāgoti un aprīkoti 11 (vienpadsmit)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</si>
  <si>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26.06.2025. lēmumu Nr.TND/1-1.1/25/396</t>
  </si>
  <si>
    <t>(prot.Nr.10.,6.§)</t>
  </si>
  <si>
    <t>IP2025.7</t>
  </si>
  <si>
    <t>IP2025.1/U.2.1./23</t>
  </si>
  <si>
    <r>
      <t>Nr.TND/1-1.1/25/396 (prot.Nr.10, 6.§</t>
    </r>
    <r>
      <rPr>
        <i/>
        <sz val="12"/>
        <rFont val="Calibri"/>
        <family val="2"/>
        <charset val="186"/>
      </rPr>
      <t>)</t>
    </r>
  </si>
  <si>
    <r>
      <t>Nr.TND/1-1.1/25/496 (prot.Nr.15 , 9.§</t>
    </r>
    <r>
      <rPr>
        <i/>
        <sz val="12"/>
        <rFont val="Calibri"/>
        <family val="2"/>
        <charset val="186"/>
      </rPr>
      <t>)</t>
    </r>
  </si>
  <si>
    <t>31.07.2025. lēmumu Nr.TND/1-1.1/25/496</t>
  </si>
  <si>
    <t>(prot.Nr.15, 9.§)</t>
  </si>
  <si>
    <t>2025.gada 31.jūlijs</t>
  </si>
  <si>
    <t>IP2025.8</t>
  </si>
  <si>
    <t>IP2025.1/U.2.1./24</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</si>
  <si>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</si>
  <si>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U.1.1/9.1</t>
  </si>
  <si>
    <t>U.4.1/21</t>
  </si>
  <si>
    <t xml:space="preserve">Izglītības iestāžu nodrošinājums pilnveidotā vispārējās izglītības satura kvalitatīvai ieviešanai pamata un vidējās izglītības pakāpē Engures vidusskolā </t>
  </si>
  <si>
    <t>Veikta Engures vidusskolas sporta zāles, aktu zāles, atsevišķu mācību kabinetu un koplietošanas telpu (gaiteņu, koridoru, kāpņu telpu) atjaunošanai, iekšējās apkures un elektroinstalācijas elementu nomaiņai atsevišķās telpās, energoefektīvas ventilācijas sistēmas izbūve atsevišķos mācību kabinetos un mācību aprīkojuma (roboti, tāfeles, kopētāji) uzstādīšana.
Engures vidusskolas dienesta viesnīcas jumta pārbūve, koplietošanas telpu atjaunošana un viena dzīvokļa pārbūve.</t>
  </si>
  <si>
    <t>Sociālo mājokļu atjaunošana Skolas ielā 1A, Zantes pagastā, Tukuma novadā.</t>
  </si>
  <si>
    <t xml:space="preserve">Projekta mērķis ir nodrošināt cilvēka cienīgiem dzīves apstākļiem atbilstoša mājokļa pieejamību sociāli un ekonomiski mazaizsargātām personām un samazināt rindas pašvaldībās šādu mājokļu izīrēšanai. Projekta ietvaros plānoti nepabeigtas un ekspluatācijā nenodotas jaunbūves Zantē, Skolas ielā 1A pabeigšanas darbi (18 dzīvokļi). </t>
  </si>
  <si>
    <t>SAM 4.3.1.3. ERAF 2. kārta</t>
  </si>
  <si>
    <t>2025.gada 15.augusts</t>
  </si>
  <si>
    <t>U.3.3/20</t>
  </si>
  <si>
    <t>Attīstības nodaļa,
Sēmes un Zentenes pagastu pārvalde</t>
  </si>
  <si>
    <t>U.5.5/8</t>
  </si>
  <si>
    <t>Tukuma novada pašvaldības policijas videonovērošanas sistēmas uzlabošana un operatīvā transporta iegāde</t>
  </si>
  <si>
    <t xml:space="preserve">Projektā veikta novada videonovērošanas sistēmas pilnveide un paplašināšana ar jaunām kamerām, video servera un datu glabāšanas masīva iegāde, kā arī pašvaldības policijas operatīvā autotransporta iegāde. </t>
  </si>
  <si>
    <t>Attīstības nodaļa
Pašvaldības policija</t>
  </si>
  <si>
    <t>U.2.2/36</t>
  </si>
  <si>
    <t>Vides un Kandavas novadpētniecības muzeja pakalpojumu pieejamības nodrošināšana cilvēkiem ar funkcionāliem traucējumiem Talsu ielā 11, Kandavā, Tukuma novadā</t>
  </si>
  <si>
    <t>28 000 </t>
  </si>
  <si>
    <t>Veikta celiņa ar līdzenu, cietu virsmu izbūve gar Kandavas novadpētniecības muzeja ēku līdz ēkas ieejai, tādējādi,  nodrošinot vides  un kultūras pakalpojumu pieejamību cilvēkiem ar funkcionāliem traucējumiem (cilvēkiem ratiņkrēslos), veicinot muzeja ekspozīciju un izstāžu, kā arī krājuma neeksponētās daļas pieejamību sabiedrībai Talsu ielā 11, Kandavā,  Tukuma novadā.</t>
  </si>
  <si>
    <t>2026-2027</t>
  </si>
  <si>
    <t>Kandavas pilsētas, Cēres  un Kandavas pagastu pārvalde, Attīstības nodaļa</t>
  </si>
  <si>
    <t>15.08.2025. lēmumu Nr.TND/1-1.1/25/589</t>
  </si>
  <si>
    <r>
      <rPr>
        <i/>
        <sz val="12"/>
        <rFont val="Times New Roman"/>
        <family val="1"/>
      </rPr>
      <t>Nr.TND/1-1.1/25/589 (prot.Nr. 17, 1.§</t>
    </r>
    <r>
      <rPr>
        <i/>
        <sz val="12"/>
        <rFont val="Calibri"/>
        <family val="2"/>
        <charset val="186"/>
      </rPr>
      <t>)</t>
    </r>
  </si>
  <si>
    <r>
      <t xml:space="preserve">SAM </t>
    </r>
    <r>
      <rPr>
        <sz val="12"/>
        <rFont val="Calibri"/>
        <family val="2"/>
        <charset val="186"/>
        <scheme val="minor"/>
      </rPr>
      <t>4.2.1.5. ERAF 2.kārta</t>
    </r>
  </si>
  <si>
    <t>25.09.2025. lēmumu Nr.TND/1-1.1/25/….</t>
  </si>
  <si>
    <t>(prot.Nr. ..., … .§)</t>
  </si>
  <si>
    <t>2025.gada 25.septembris</t>
  </si>
  <si>
    <t>IP2025.9</t>
  </si>
  <si>
    <t>IP2025.1/U.2.1./25</t>
  </si>
  <si>
    <t>Moderna kultūras centra izveide. Īstenots Tukuma kultūras nama atjaunošanas, modernizācijas projekts.
Veikta kultūras nama jaunākās ēkas daļas pārbūve un vecās daļas (Viesīgās biedrības nams) restaurācija, nodrošināta vides pieejamība.</t>
  </si>
  <si>
    <t>ERAF, VK aizdevumi</t>
  </si>
  <si>
    <t>U.3.3/21</t>
  </si>
  <si>
    <t>Attīstības nodaļa,
Zantes un Zemītes pagastu pārvalde</t>
  </si>
  <si>
    <t>Zantes sporta laukuma labiekārtošana, aktivitāšu nodrošināšanai ārtelpās Zantes pagastā, Tukuma novadā</t>
  </si>
  <si>
    <t>Sporta laukuma rekonstrukcija un infrastruktūras uzlabošana Sēmes pagastā</t>
  </si>
  <si>
    <t>Veikta Zantes pagasta sporta laukuma labiekārtošana un infrastruktūras uzlabošana, atjaunojot žogu, uzstādot soliņus un atkritumu urnas,  pastiprinot iebraucamā ceļa noturību.</t>
  </si>
  <si>
    <t>Veikta Sēmes pagasta sporta laukuma rekonstrukcija un infrastruktūras uzlabošana, paplašinot futbola laukumu, izbūvējot volejbola laukumu, ierīkojot apgaimojumu un izbūvējot celiņu.</t>
  </si>
  <si>
    <r>
      <t>Nr.TND/1-1.1/25/…  (prot.Nr.__, __.§</t>
    </r>
    <r>
      <rPr>
        <i/>
        <sz val="12"/>
        <color rgb="FFFF0000"/>
        <rFont val="Calibri"/>
        <family val="2"/>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</si>
</sst>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8"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768822290719322"/>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766533402508623"/>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768822290719322"/>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766533402508623"/>
      <name val="Times New Roman"/>
      <family val="1"/>
      <charset val="186"/>
    </font>
    <font>
      <sz val="9"/>
      <color theme="9" tint="-0.49845881527146213"/>
      <name val="Times New Roman"/>
      <family val="1"/>
      <charset val="186"/>
    </font>
    <font>
      <sz val="9"/>
      <color theme="9" tint="-0.49845881527146213"/>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903866695150612"/>
      <name val="Times New Roman"/>
      <family val="1"/>
      <charset val="186"/>
    </font>
    <font>
      <sz val="11"/>
      <name val="Calibri"/>
      <family val="2"/>
      <charset val="186"/>
    </font>
    <font>
      <sz val="9"/>
      <color theme="9" tint="-0.49906918546098211"/>
      <name val="Times New Roman"/>
      <family val="1"/>
      <charset val="186"/>
    </font>
    <font>
      <b/>
      <sz val="28"/>
      <name val="Times New Roman"/>
      <family val="1"/>
    </font>
    <font>
      <sz val="9"/>
      <name val="Times New Roman"/>
      <family val="1"/>
    </font>
    <font>
      <b/>
      <sz val="9"/>
      <name val="Times New Roman"/>
      <family val="1"/>
    </font>
    <font>
      <sz val="9"/>
      <color theme="9" tint="-0.4991302224799341"/>
      <name val="Times New Roman"/>
      <family val="1"/>
      <charset val="186"/>
    </font>
    <font>
      <sz val="9"/>
      <color theme="9" tint="-0.4991302224799341"/>
      <name val="Calibri"/>
      <family val="2"/>
      <charset val="186"/>
    </font>
    <font>
      <sz val="9"/>
      <color theme="9" tint="-0.49931333353679008"/>
      <name val="Calibri"/>
      <family val="2"/>
      <charset val="186"/>
    </font>
    <font>
      <sz val="9"/>
      <color theme="9" tint="-0.49940488906521807"/>
      <name val="Times New Roman"/>
      <family val="1"/>
      <charset val="186"/>
    </font>
    <font>
      <sz val="9"/>
      <color theme="9" tint="-0.49940488906521807"/>
      <name val="Calibri"/>
      <family val="2"/>
      <charset val="186"/>
    </font>
    <font>
      <strike/>
      <sz val="12"/>
      <color rgb="FFFF0000"/>
      <name val="Times New Roman"/>
      <family val="1"/>
      <charset val="186"/>
    </font>
    <font>
      <sz val="10"/>
      <name val="Times New Roman"/>
      <family val="1"/>
      <charset val="186"/>
    </font>
    <font>
      <sz val="12"/>
      <name val="Calibri"/>
      <family val="2"/>
      <charset val="186"/>
      <scheme val="minor"/>
    </font>
    <font>
      <sz val="9"/>
      <color rgb="FFFF0000"/>
      <name val="Times New Roman"/>
      <family val="1"/>
      <charset val="186"/>
    </font>
    <font>
      <i/>
      <sz val="12"/>
      <color rgb="FFFF0000"/>
      <name val="Times New Roman"/>
      <family val="1"/>
      <charset val="186"/>
    </font>
    <font>
      <i/>
      <sz val="12"/>
      <color rgb="FFFF0000"/>
      <name val="Calibri"/>
      <family val="2"/>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91302224799341"/>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0" tint="-0.14767906735435041"/>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49766533402508623"/>
        <bgColor indexed="64"/>
      </patternFill>
    </fill>
    <fill>
      <patternFill patternType="solid">
        <fgColor theme="0" tint="-4.7669911801507613E-2"/>
        <bgColor indexed="64"/>
      </patternFill>
    </fill>
    <fill>
      <patternFill patternType="solid">
        <fgColor theme="9" tint="0.399975585192419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s>
  <cellStyleXfs count="5">
    <xf numFmtId="0" fontId="0" fillId="0" borderId="0"/>
    <xf numFmtId="43" fontId="73" fillId="0" borderId="0" applyFont="0" applyFill="0" applyBorder="0" applyAlignment="0" applyProtection="0"/>
    <xf numFmtId="0" fontId="1" fillId="0" borderId="0" applyNumberFormat="0" applyFill="0" applyBorder="0" applyAlignment="0" applyProtection="0"/>
    <xf numFmtId="0" fontId="73" fillId="2" borderId="0" applyNumberFormat="0" applyBorder="0" applyAlignment="0" applyProtection="0"/>
    <xf numFmtId="0" fontId="73" fillId="0" borderId="0"/>
  </cellStyleXfs>
  <cellXfs count="555">
    <xf numFmtId="0" fontId="0" fillId="0" borderId="0" xfId="0"/>
    <xf numFmtId="0" fontId="32" fillId="11" borderId="10" xfId="0" applyFont="1" applyFill="1" applyBorder="1" applyAlignment="1">
      <alignment horizontal="left" vertical="center"/>
    </xf>
    <xf numFmtId="0" fontId="32" fillId="11" borderId="2" xfId="0" applyFont="1" applyFill="1" applyBorder="1" applyAlignment="1">
      <alignment horizontal="left" vertical="center"/>
    </xf>
    <xf numFmtId="0" fontId="32" fillId="11" borderId="1" xfId="0" applyFont="1" applyFill="1" applyBorder="1" applyAlignment="1">
      <alignment horizontal="left" vertical="center"/>
    </xf>
    <xf numFmtId="0" fontId="32" fillId="14" borderId="5" xfId="2" applyFont="1" applyFill="1" applyBorder="1" applyAlignment="1">
      <alignment horizontal="left" vertical="center"/>
    </xf>
    <xf numFmtId="0" fontId="32" fillId="14" borderId="9" xfId="2" applyFont="1" applyFill="1" applyBorder="1" applyAlignment="1">
      <alignment horizontal="left" vertical="center"/>
    </xf>
    <xf numFmtId="0" fontId="32" fillId="14" borderId="3" xfId="2" applyFont="1" applyFill="1" applyBorder="1" applyAlignment="1">
      <alignment horizontal="left" vertical="center"/>
    </xf>
    <xf numFmtId="0" fontId="32" fillId="11" borderId="5" xfId="0" applyFont="1" applyFill="1" applyBorder="1" applyAlignment="1">
      <alignment horizontal="left" vertical="center"/>
    </xf>
    <xf numFmtId="0" fontId="32" fillId="11" borderId="9" xfId="0" applyFont="1" applyFill="1" applyBorder="1" applyAlignment="1">
      <alignment horizontal="left" vertical="center"/>
    </xf>
    <xf numFmtId="0" fontId="32" fillId="11" borderId="3" xfId="0" applyFont="1" applyFill="1" applyBorder="1" applyAlignment="1">
      <alignment horizontal="left" vertical="center"/>
    </xf>
    <xf numFmtId="0" fontId="30" fillId="0" borderId="0" xfId="0" applyFont="1" applyAlignment="1">
      <alignment horizontal="left" wrapText="1"/>
    </xf>
    <xf numFmtId="0" fontId="0" fillId="0" borderId="0" xfId="0" applyAlignment="1">
      <alignment horizontal="left" vertical="center" wrapText="1"/>
    </xf>
    <xf numFmtId="0" fontId="30" fillId="0" borderId="0" xfId="0" applyFont="1" applyAlignment="1">
      <alignment horizontal="left" vertical="center" wrapText="1"/>
    </xf>
    <xf numFmtId="0" fontId="38" fillId="12" borderId="0" xfId="0" applyFont="1" applyFill="1" applyAlignment="1">
      <alignment horizontal="center" vertical="center" wrapText="1"/>
    </xf>
    <xf numFmtId="0" fontId="52" fillId="12" borderId="0" xfId="0" applyFont="1" applyFill="1" applyAlignment="1">
      <alignment horizontal="center" vertical="center" wrapText="1"/>
    </xf>
    <xf numFmtId="0" fontId="2" fillId="3" borderId="1" xfId="2" applyFont="1" applyFill="1" applyBorder="1" applyAlignment="1">
      <alignment horizontal="center" vertical="center" wrapText="1"/>
    </xf>
    <xf numFmtId="0" fontId="2" fillId="3" borderId="1" xfId="2" applyFont="1" applyFill="1" applyBorder="1" applyAlignment="1">
      <alignment horizontal="left" vertical="center" wrapText="1"/>
    </xf>
    <xf numFmtId="0" fontId="2" fillId="0" borderId="1" xfId="2" applyFont="1" applyFill="1" applyBorder="1" applyAlignment="1">
      <alignment horizontal="center" vertical="center" wrapText="1"/>
    </xf>
    <xf numFmtId="0" fontId="2" fillId="3" borderId="1" xfId="2" applyFont="1" applyFill="1" applyBorder="1" applyAlignment="1">
      <alignment vertical="center" wrapText="1"/>
    </xf>
    <xf numFmtId="0" fontId="2" fillId="3" borderId="1" xfId="2" applyFont="1" applyFill="1" applyBorder="1" applyAlignment="1">
      <alignment vertical="top" wrapText="1"/>
    </xf>
    <xf numFmtId="0" fontId="2" fillId="0" borderId="2" xfId="2" applyFont="1" applyFill="1" applyBorder="1" applyAlignment="1">
      <alignment horizontal="center" wrapText="1"/>
    </xf>
    <xf numFmtId="0" fontId="8" fillId="3" borderId="1" xfId="0" applyFont="1" applyFill="1" applyBorder="1" applyAlignment="1">
      <alignment vertical="top"/>
    </xf>
    <xf numFmtId="0" fontId="8" fillId="0" borderId="0" xfId="0" applyFont="1"/>
    <xf numFmtId="0" fontId="9" fillId="0" borderId="0" xfId="0" applyFont="1"/>
    <xf numFmtId="0" fontId="4" fillId="0" borderId="3" xfId="0" applyFont="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wrapText="1"/>
    </xf>
    <xf numFmtId="0" fontId="9" fillId="0" borderId="0" xfId="0" applyFont="1" applyAlignment="1">
      <alignment wrapText="1"/>
    </xf>
    <xf numFmtId="0" fontId="10" fillId="0" borderId="1" xfId="0" applyFont="1" applyBorder="1" applyAlignment="1">
      <alignment vertical="center" wrapText="1"/>
    </xf>
    <xf numFmtId="0" fontId="9" fillId="0" borderId="3" xfId="0" applyFont="1" applyBorder="1" applyAlignment="1">
      <alignment wrapText="1"/>
    </xf>
    <xf numFmtId="0" fontId="11"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3" xfId="0" applyFont="1" applyBorder="1"/>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xf numFmtId="0" fontId="11" fillId="0" borderId="1" xfId="0" applyFont="1" applyBorder="1" applyAlignment="1">
      <alignment vertical="center" wrapText="1"/>
    </xf>
    <xf numFmtId="0" fontId="12" fillId="0" borderId="1" xfId="0" applyFont="1" applyBorder="1" applyAlignment="1">
      <alignment horizontal="center" vertical="center"/>
    </xf>
    <xf numFmtId="0" fontId="9"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xf>
    <xf numFmtId="0" fontId="14"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xf>
    <xf numFmtId="0" fontId="8" fillId="0" borderId="1" xfId="0" applyFont="1" applyBorder="1" applyAlignment="1">
      <alignment vertical="top"/>
    </xf>
    <xf numFmtId="0" fontId="8" fillId="0" borderId="0" xfId="0" applyFont="1" applyAlignment="1">
      <alignment vertical="top"/>
    </xf>
    <xf numFmtId="3" fontId="9" fillId="0" borderId="1" xfId="0" applyNumberFormat="1" applyFont="1" applyBorder="1" applyAlignment="1">
      <alignment horizontal="center" vertical="center"/>
    </xf>
    <xf numFmtId="0" fontId="9" fillId="0" borderId="1" xfId="0" applyFont="1" applyBorder="1"/>
    <xf numFmtId="0" fontId="15" fillId="0" borderId="1" xfId="0" applyFont="1" applyBorder="1" applyAlignment="1">
      <alignment wrapText="1"/>
    </xf>
    <xf numFmtId="0" fontId="8" fillId="0" borderId="1" xfId="0" applyFont="1" applyBorder="1"/>
    <xf numFmtId="0" fontId="15" fillId="0" borderId="1" xfId="0" applyFont="1" applyBorder="1" applyAlignment="1">
      <alignment horizontal="center" vertical="center" wrapText="1"/>
    </xf>
    <xf numFmtId="0" fontId="16" fillId="0" borderId="1" xfId="0" applyFont="1" applyBorder="1"/>
    <xf numFmtId="0" fontId="16" fillId="0" borderId="1" xfId="0" applyFont="1" applyBorder="1" applyAlignment="1">
      <alignment wrapText="1"/>
    </xf>
    <xf numFmtId="0" fontId="17" fillId="0" borderId="1" xfId="0" applyFont="1" applyBorder="1" applyAlignment="1">
      <alignment wrapText="1"/>
    </xf>
    <xf numFmtId="0" fontId="15" fillId="0" borderId="1" xfId="0" applyFont="1" applyBorder="1" applyAlignment="1">
      <alignment horizontal="left" vertical="center" wrapText="1"/>
    </xf>
    <xf numFmtId="0" fontId="15" fillId="0" borderId="1" xfId="0" applyFont="1" applyBorder="1"/>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0" fontId="9" fillId="0" borderId="1" xfId="3" applyFont="1" applyFill="1" applyBorder="1" applyAlignment="1">
      <alignment horizontal="left" vertical="center" wrapText="1"/>
    </xf>
    <xf numFmtId="3" fontId="9" fillId="0" borderId="1" xfId="3" applyNumberFormat="1" applyFont="1" applyFill="1" applyBorder="1" applyAlignment="1">
      <alignment horizontal="center" vertical="center" wrapText="1"/>
    </xf>
    <xf numFmtId="0" fontId="9" fillId="0" borderId="1" xfId="3" applyFont="1" applyFill="1" applyBorder="1" applyAlignment="1">
      <alignment horizontal="center" vertical="center"/>
    </xf>
    <xf numFmtId="3" fontId="11" fillId="0" borderId="1" xfId="0" applyNumberFormat="1" applyFont="1" applyBorder="1" applyAlignment="1">
      <alignment horizontal="center" vertical="center"/>
    </xf>
    <xf numFmtId="0" fontId="2" fillId="0" borderId="1" xfId="2" applyFont="1" applyFill="1" applyBorder="1" applyAlignment="1">
      <alignment horizontal="center" wrapText="1"/>
    </xf>
    <xf numFmtId="0" fontId="2" fillId="0" borderId="1" xfId="2" applyFont="1" applyFill="1" applyBorder="1" applyAlignment="1">
      <alignment horizontal="left" vertical="center" wrapText="1"/>
    </xf>
    <xf numFmtId="0" fontId="11" fillId="0" borderId="1" xfId="4" applyFont="1" applyBorder="1" applyAlignment="1">
      <alignment horizontal="left" vertical="center" wrapText="1"/>
    </xf>
    <xf numFmtId="3"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3" fontId="12"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4" fontId="11" fillId="0" borderId="1" xfId="0" applyNumberFormat="1" applyFont="1" applyBorder="1" applyAlignment="1">
      <alignment horizontal="left" vertical="center" wrapText="1"/>
    </xf>
    <xf numFmtId="0" fontId="19" fillId="0" borderId="1" xfId="0" applyFont="1" applyBorder="1" applyAlignment="1">
      <alignment vertical="center" wrapText="1"/>
    </xf>
    <xf numFmtId="0" fontId="11" fillId="0" borderId="1" xfId="0" applyFont="1" applyBorder="1"/>
    <xf numFmtId="0" fontId="21" fillId="0" borderId="1" xfId="0" applyFont="1" applyBorder="1" applyAlignment="1">
      <alignment horizontal="left" vertical="center" wrapText="1"/>
    </xf>
    <xf numFmtId="0" fontId="21" fillId="0" borderId="1" xfId="0" applyFont="1" applyBorder="1" applyAlignment="1">
      <alignment vertical="center"/>
    </xf>
    <xf numFmtId="0" fontId="21" fillId="0" borderId="1" xfId="0" applyFont="1" applyBorder="1" applyAlignment="1">
      <alignment horizontal="center" vertical="center"/>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3" fontId="22" fillId="0" borderId="1" xfId="0" applyNumberFormat="1" applyFont="1" applyBorder="1" applyAlignment="1">
      <alignment vertical="center" wrapText="1"/>
    </xf>
    <xf numFmtId="0" fontId="21" fillId="0" borderId="1" xfId="0" applyFont="1" applyBorder="1" applyAlignment="1">
      <alignment horizontal="left" vertical="center"/>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left"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0" xfId="0" applyFont="1" applyAlignment="1">
      <alignment horizontal="left" vertical="center"/>
    </xf>
    <xf numFmtId="0" fontId="13" fillId="0" borderId="1" xfId="0" applyFont="1" applyBorder="1"/>
    <xf numFmtId="0" fontId="7" fillId="0" borderId="1" xfId="2"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xf>
    <xf numFmtId="0" fontId="4" fillId="0" borderId="1" xfId="2" applyFont="1" applyFill="1" applyBorder="1" applyAlignment="1">
      <alignment horizontal="left" vertical="center" wrapText="1"/>
    </xf>
    <xf numFmtId="0" fontId="5" fillId="0" borderId="1" xfId="0" applyFont="1" applyBorder="1" applyAlignment="1">
      <alignment horizontal="left"/>
    </xf>
    <xf numFmtId="0" fontId="6" fillId="0" borderId="1" xfId="0" applyFont="1" applyBorder="1" applyAlignment="1">
      <alignment horizontal="left"/>
    </xf>
    <xf numFmtId="0" fontId="22" fillId="0" borderId="1" xfId="0" applyFont="1" applyBorder="1" applyAlignment="1">
      <alignment horizontal="left" vertical="center" wrapText="1"/>
    </xf>
    <xf numFmtId="0" fontId="22" fillId="0" borderId="1" xfId="0" applyFont="1" applyBorder="1" applyAlignment="1">
      <alignment vertical="center"/>
    </xf>
    <xf numFmtId="0" fontId="23" fillId="0" borderId="1" xfId="0" applyFont="1" applyBorder="1" applyAlignment="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22" fillId="0" borderId="4" xfId="0" applyFont="1" applyBorder="1" applyAlignment="1">
      <alignment horizontal="left" vertical="center" wrapText="1"/>
    </xf>
    <xf numFmtId="3" fontId="22" fillId="0" borderId="4"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11" fillId="0" borderId="4" xfId="0" applyFont="1" applyBorder="1" applyAlignment="1">
      <alignment horizontal="center" vertical="center"/>
    </xf>
    <xf numFmtId="0" fontId="4" fillId="0" borderId="4" xfId="0" applyFont="1" applyBorder="1" applyAlignment="1">
      <alignment horizontal="left" vertical="center"/>
    </xf>
    <xf numFmtId="0" fontId="9" fillId="0" borderId="4" xfId="0" applyFont="1" applyBorder="1" applyAlignment="1">
      <alignment horizontal="center" vertical="center"/>
    </xf>
    <xf numFmtId="0" fontId="24" fillId="0" borderId="4" xfId="0" applyFont="1" applyBorder="1" applyAlignment="1">
      <alignment wrapText="1"/>
    </xf>
    <xf numFmtId="0" fontId="24" fillId="0" borderId="4" xfId="0" applyFont="1" applyBorder="1"/>
    <xf numFmtId="0" fontId="8" fillId="0" borderId="4" xfId="0" applyFont="1" applyBorder="1" applyAlignment="1">
      <alignment vertical="top"/>
    </xf>
    <xf numFmtId="0" fontId="8" fillId="0" borderId="5" xfId="0" applyFont="1" applyBorder="1"/>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11" fillId="0" borderId="6" xfId="0" applyFont="1" applyBorder="1" applyAlignment="1">
      <alignment horizontal="center" vertical="center"/>
    </xf>
    <xf numFmtId="0" fontId="9" fillId="0" borderId="6" xfId="0" applyFont="1" applyBorder="1" applyAlignment="1">
      <alignment horizontal="center" vertical="center"/>
    </xf>
    <xf numFmtId="0" fontId="6" fillId="0" borderId="1" xfId="0" applyFont="1" applyBorder="1" applyAlignment="1">
      <alignment wrapText="1"/>
    </xf>
    <xf numFmtId="0" fontId="6" fillId="0" borderId="7" xfId="0" applyFont="1" applyBorder="1" applyAlignment="1">
      <alignment wrapText="1"/>
    </xf>
    <xf numFmtId="0" fontId="6" fillId="4" borderId="8" xfId="0" applyFont="1" applyFill="1" applyBorder="1" applyAlignment="1">
      <alignment wrapText="1"/>
    </xf>
    <xf numFmtId="0" fontId="15" fillId="4" borderId="8" xfId="0" applyFont="1" applyFill="1" applyBorder="1"/>
    <xf numFmtId="0" fontId="15" fillId="4" borderId="8" xfId="0" applyFont="1" applyFill="1" applyBorder="1" applyAlignment="1">
      <alignment wrapText="1"/>
    </xf>
    <xf numFmtId="0" fontId="26" fillId="4" borderId="8" xfId="0" applyFont="1" applyFill="1" applyBorder="1"/>
    <xf numFmtId="0" fontId="6" fillId="0" borderId="5" xfId="0" applyFont="1" applyBorder="1" applyAlignment="1">
      <alignment wrapText="1"/>
    </xf>
    <xf numFmtId="0" fontId="15" fillId="0" borderId="5" xfId="0" applyFont="1" applyBorder="1"/>
    <xf numFmtId="0" fontId="11" fillId="0" borderId="5" xfId="0" applyFont="1" applyBorder="1" applyAlignment="1">
      <alignment wrapText="1"/>
    </xf>
    <xf numFmtId="0" fontId="15" fillId="0" borderId="5" xfId="0" applyFont="1" applyBorder="1" applyAlignment="1">
      <alignment wrapText="1"/>
    </xf>
    <xf numFmtId="0" fontId="15" fillId="0" borderId="9" xfId="0" applyFont="1" applyBorder="1"/>
    <xf numFmtId="0" fontId="15" fillId="0" borderId="3" xfId="0" applyFont="1" applyBorder="1"/>
    <xf numFmtId="0" fontId="26" fillId="0" borderId="1" xfId="0" applyFont="1" applyBorder="1"/>
    <xf numFmtId="0" fontId="26" fillId="0" borderId="5" xfId="0" applyFont="1" applyBorder="1"/>
    <xf numFmtId="0" fontId="6" fillId="0" borderId="8" xfId="0" applyFont="1" applyBorder="1" applyAlignment="1">
      <alignment wrapText="1"/>
    </xf>
    <xf numFmtId="0" fontId="15" fillId="0" borderId="8" xfId="0" applyFont="1" applyBorder="1"/>
    <xf numFmtId="0" fontId="11" fillId="0" borderId="8" xfId="0" applyFont="1" applyBorder="1" applyAlignment="1">
      <alignment wrapText="1"/>
    </xf>
    <xf numFmtId="0" fontId="15" fillId="0" borderId="8" xfId="0" applyFont="1" applyBorder="1" applyAlignment="1">
      <alignment wrapText="1"/>
    </xf>
    <xf numFmtId="0" fontId="15" fillId="0" borderId="10" xfId="0" applyFont="1" applyBorder="1"/>
    <xf numFmtId="0" fontId="15" fillId="0" borderId="2" xfId="0" applyFont="1" applyBorder="1"/>
    <xf numFmtId="0" fontId="26" fillId="0" borderId="7" xfId="0" applyFont="1" applyBorder="1"/>
    <xf numFmtId="0" fontId="26" fillId="0" borderId="8" xfId="0" applyFont="1" applyBorder="1"/>
    <xf numFmtId="0" fontId="25" fillId="0" borderId="8" xfId="0" applyFont="1" applyBorder="1" applyAlignment="1">
      <alignment wrapText="1"/>
    </xf>
    <xf numFmtId="3" fontId="25" fillId="0" borderId="8" xfId="0" applyNumberFormat="1" applyFont="1" applyBorder="1" applyAlignment="1">
      <alignment wrapText="1"/>
    </xf>
    <xf numFmtId="0" fontId="25" fillId="0" borderId="10" xfId="0" applyFont="1" applyBorder="1" applyAlignment="1">
      <alignment wrapText="1"/>
    </xf>
    <xf numFmtId="0" fontId="25" fillId="0" borderId="2" xfId="0" applyFont="1" applyBorder="1" applyAlignment="1">
      <alignment wrapText="1"/>
    </xf>
    <xf numFmtId="3" fontId="25" fillId="0" borderId="8" xfId="0" applyNumberFormat="1" applyFont="1" applyBorder="1"/>
    <xf numFmtId="4" fontId="25" fillId="0" borderId="8"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7"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7" xfId="0" applyNumberFormat="1" applyFont="1" applyBorder="1" applyAlignment="1">
      <alignment wrapText="1"/>
    </xf>
    <xf numFmtId="0" fontId="11" fillId="0" borderId="24" xfId="0" applyFont="1" applyBorder="1" applyAlignment="1">
      <alignment wrapText="1"/>
    </xf>
    <xf numFmtId="0" fontId="11" fillId="5" borderId="17" xfId="0" applyFont="1" applyFill="1" applyBorder="1" applyAlignment="1">
      <alignment wrapText="1"/>
    </xf>
    <xf numFmtId="0" fontId="11" fillId="5" borderId="15" xfId="0" applyFont="1" applyFill="1" applyBorder="1" applyAlignment="1">
      <alignment wrapText="1"/>
    </xf>
    <xf numFmtId="0" fontId="11" fillId="5" borderId="16" xfId="0" applyFont="1" applyFill="1" applyBorder="1" applyAlignment="1">
      <alignment wrapText="1"/>
    </xf>
    <xf numFmtId="3" fontId="11" fillId="0" borderId="5" xfId="0" applyNumberFormat="1" applyFont="1" applyBorder="1" applyAlignment="1">
      <alignment wrapText="1"/>
    </xf>
    <xf numFmtId="3" fontId="11" fillId="0" borderId="8" xfId="0" applyNumberFormat="1" applyFont="1" applyBorder="1" applyAlignment="1">
      <alignment wrapText="1"/>
    </xf>
    <xf numFmtId="3" fontId="15" fillId="0" borderId="8"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5" xfId="0" applyNumberFormat="1" applyFont="1" applyBorder="1" applyAlignment="1">
      <alignment wrapText="1"/>
    </xf>
    <xf numFmtId="3" fontId="15" fillId="0" borderId="8"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6" borderId="8" xfId="0" applyFont="1" applyFill="1" applyBorder="1" applyAlignment="1">
      <alignment wrapText="1"/>
    </xf>
    <xf numFmtId="0" fontId="15" fillId="6" borderId="8" xfId="0" applyFont="1" applyFill="1" applyBorder="1"/>
    <xf numFmtId="0" fontId="15" fillId="6" borderId="8" xfId="0" applyFont="1" applyFill="1" applyBorder="1" applyAlignment="1">
      <alignment wrapText="1"/>
    </xf>
    <xf numFmtId="0" fontId="26" fillId="6" borderId="8" xfId="0" applyFont="1" applyFill="1" applyBorder="1"/>
    <xf numFmtId="0" fontId="11" fillId="6" borderId="8" xfId="0" applyFont="1" applyFill="1" applyBorder="1" applyAlignment="1">
      <alignment wrapText="1"/>
    </xf>
    <xf numFmtId="0" fontId="11" fillId="6" borderId="8" xfId="0" applyFont="1" applyFill="1" applyBorder="1"/>
    <xf numFmtId="3" fontId="11" fillId="6" borderId="8" xfId="0" applyNumberFormat="1" applyFont="1" applyFill="1" applyBorder="1"/>
    <xf numFmtId="0" fontId="25" fillId="6" borderId="8" xfId="0" applyFont="1" applyFill="1" applyBorder="1" applyAlignment="1">
      <alignment wrapText="1"/>
    </xf>
    <xf numFmtId="0" fontId="25" fillId="6" borderId="10" xfId="0" applyFont="1" applyFill="1" applyBorder="1" applyAlignment="1">
      <alignment wrapText="1"/>
    </xf>
    <xf numFmtId="0" fontId="25" fillId="6" borderId="2" xfId="0" applyFont="1" applyFill="1" applyBorder="1" applyAlignment="1">
      <alignment wrapText="1"/>
    </xf>
    <xf numFmtId="0" fontId="26" fillId="6" borderId="7" xfId="0" applyFont="1" applyFill="1" applyBorder="1"/>
    <xf numFmtId="4" fontId="11" fillId="6" borderId="8" xfId="0" applyNumberFormat="1" applyFont="1" applyFill="1" applyBorder="1" applyAlignment="1">
      <alignment wrapText="1"/>
    </xf>
    <xf numFmtId="3" fontId="11" fillId="6" borderId="8" xfId="0" applyNumberFormat="1" applyFont="1" applyFill="1" applyBorder="1" applyAlignment="1">
      <alignment wrapText="1"/>
    </xf>
    <xf numFmtId="3" fontId="15" fillId="6" borderId="8" xfId="0" applyNumberFormat="1" applyFont="1" applyFill="1" applyBorder="1"/>
    <xf numFmtId="0" fontId="15" fillId="6" borderId="0" xfId="0" applyFont="1" applyFill="1" applyAlignment="1">
      <alignment wrapText="1"/>
    </xf>
    <xf numFmtId="0" fontId="15" fillId="6" borderId="7" xfId="0" applyFont="1" applyFill="1" applyBorder="1"/>
    <xf numFmtId="3" fontId="15" fillId="6" borderId="7" xfId="0" applyNumberFormat="1" applyFont="1" applyFill="1" applyBorder="1"/>
    <xf numFmtId="0" fontId="15" fillId="6" borderId="0" xfId="0" applyFont="1" applyFill="1"/>
    <xf numFmtId="0" fontId="11" fillId="6" borderId="0" xfId="0" applyFont="1" applyFill="1"/>
    <xf numFmtId="0" fontId="11" fillId="6" borderId="11" xfId="0" applyFont="1" applyFill="1" applyBorder="1" applyAlignment="1">
      <alignment wrapText="1"/>
    </xf>
    <xf numFmtId="0" fontId="11" fillId="6" borderId="15" xfId="0" applyFont="1" applyFill="1" applyBorder="1" applyAlignment="1">
      <alignment wrapText="1"/>
    </xf>
    <xf numFmtId="0" fontId="11" fillId="6" borderId="13" xfId="0" applyFont="1" applyFill="1" applyBorder="1" applyAlignment="1">
      <alignment wrapText="1"/>
    </xf>
    <xf numFmtId="0" fontId="11" fillId="6" borderId="12" xfId="0" applyFont="1" applyFill="1" applyBorder="1" applyAlignment="1">
      <alignment wrapText="1"/>
    </xf>
    <xf numFmtId="0" fontId="15" fillId="6" borderId="5" xfId="0" applyFont="1" applyFill="1" applyBorder="1" applyAlignment="1">
      <alignment wrapText="1"/>
    </xf>
    <xf numFmtId="0" fontId="11" fillId="6" borderId="5" xfId="0" applyFont="1" applyFill="1" applyBorder="1" applyAlignment="1">
      <alignment wrapText="1"/>
    </xf>
    <xf numFmtId="3" fontId="11" fillId="6" borderId="5" xfId="0" applyNumberFormat="1" applyFont="1" applyFill="1" applyBorder="1" applyAlignment="1">
      <alignment wrapText="1"/>
    </xf>
    <xf numFmtId="0" fontId="11" fillId="6" borderId="24" xfId="0" applyFont="1" applyFill="1" applyBorder="1" applyAlignment="1">
      <alignment wrapText="1"/>
    </xf>
    <xf numFmtId="0" fontId="11" fillId="6" borderId="19" xfId="0" applyFont="1" applyFill="1" applyBorder="1" applyAlignment="1">
      <alignment wrapText="1"/>
    </xf>
    <xf numFmtId="0" fontId="11" fillId="6" borderId="17" xfId="0" applyFont="1" applyFill="1" applyBorder="1" applyAlignment="1">
      <alignment wrapText="1"/>
    </xf>
    <xf numFmtId="0" fontId="11" fillId="6" borderId="23" xfId="0" applyFont="1" applyFill="1" applyBorder="1" applyAlignment="1">
      <alignment wrapText="1"/>
    </xf>
    <xf numFmtId="0" fontId="6" fillId="6" borderId="21" xfId="0" applyFont="1" applyFill="1" applyBorder="1" applyAlignment="1">
      <alignment wrapText="1"/>
    </xf>
    <xf numFmtId="0" fontId="15" fillId="6" borderId="21" xfId="0" applyFont="1" applyFill="1" applyBorder="1" applyAlignment="1">
      <alignment wrapText="1"/>
    </xf>
    <xf numFmtId="3" fontId="11" fillId="6" borderId="21" xfId="0" applyNumberFormat="1" applyFont="1" applyFill="1" applyBorder="1" applyAlignment="1">
      <alignment wrapText="1"/>
    </xf>
    <xf numFmtId="0" fontId="11" fillId="6" borderId="26" xfId="0" applyFont="1" applyFill="1" applyBorder="1" applyAlignment="1">
      <alignment wrapText="1"/>
    </xf>
    <xf numFmtId="0" fontId="15" fillId="6" borderId="20" xfId="0" applyFont="1" applyFill="1" applyBorder="1"/>
    <xf numFmtId="0" fontId="15" fillId="6" borderId="21" xfId="0" applyFont="1" applyFill="1" applyBorder="1"/>
    <xf numFmtId="0" fontId="11" fillId="6" borderId="14" xfId="0" applyFont="1" applyFill="1" applyBorder="1" applyAlignment="1">
      <alignment wrapText="1"/>
    </xf>
    <xf numFmtId="0" fontId="26" fillId="6" borderId="20" xfId="0" applyFont="1" applyFill="1" applyBorder="1"/>
    <xf numFmtId="0" fontId="6" fillId="6" borderId="5" xfId="0" applyFont="1" applyFill="1" applyBorder="1" applyAlignment="1">
      <alignment wrapText="1"/>
    </xf>
    <xf numFmtId="0" fontId="15" fillId="6" borderId="5" xfId="0" applyFont="1" applyFill="1" applyBorder="1"/>
    <xf numFmtId="0" fontId="26" fillId="6" borderId="5" xfId="0" applyFont="1" applyFill="1" applyBorder="1"/>
    <xf numFmtId="0" fontId="11" fillId="4" borderId="8" xfId="0" applyFont="1" applyFill="1" applyBorder="1" applyAlignment="1">
      <alignment wrapText="1"/>
    </xf>
    <xf numFmtId="0" fontId="25" fillId="4" borderId="8" xfId="0" applyFont="1" applyFill="1" applyBorder="1" applyAlignment="1">
      <alignment wrapText="1"/>
    </xf>
    <xf numFmtId="0" fontId="25" fillId="4" borderId="10" xfId="0" applyFont="1" applyFill="1" applyBorder="1" applyAlignment="1">
      <alignment wrapText="1"/>
    </xf>
    <xf numFmtId="0" fontId="25" fillId="4" borderId="2" xfId="0" applyFont="1" applyFill="1" applyBorder="1" applyAlignment="1">
      <alignment wrapText="1"/>
    </xf>
    <xf numFmtId="0" fontId="26" fillId="4" borderId="7" xfId="0" applyFont="1" applyFill="1" applyBorder="1"/>
    <xf numFmtId="0" fontId="6" fillId="7" borderId="8" xfId="0" applyFont="1" applyFill="1" applyBorder="1" applyAlignment="1">
      <alignment wrapText="1"/>
    </xf>
    <xf numFmtId="0" fontId="15" fillId="7" borderId="8" xfId="0" applyFont="1" applyFill="1" applyBorder="1"/>
    <xf numFmtId="0" fontId="15" fillId="7" borderId="8" xfId="0" applyFont="1" applyFill="1" applyBorder="1" applyAlignment="1">
      <alignment wrapText="1"/>
    </xf>
    <xf numFmtId="0" fontId="26" fillId="7" borderId="8" xfId="0" applyFont="1" applyFill="1" applyBorder="1"/>
    <xf numFmtId="0" fontId="11" fillId="7" borderId="8" xfId="0" applyFont="1" applyFill="1" applyBorder="1" applyAlignment="1">
      <alignment wrapText="1"/>
    </xf>
    <xf numFmtId="0" fontId="11" fillId="7" borderId="11" xfId="0" applyFont="1" applyFill="1" applyBorder="1" applyAlignment="1">
      <alignment wrapText="1"/>
    </xf>
    <xf numFmtId="3" fontId="11" fillId="7" borderId="7" xfId="0" applyNumberFormat="1" applyFont="1" applyFill="1" applyBorder="1" applyAlignment="1">
      <alignment wrapText="1"/>
    </xf>
    <xf numFmtId="0" fontId="11" fillId="7" borderId="25" xfId="0" applyFont="1" applyFill="1" applyBorder="1" applyAlignment="1">
      <alignment wrapText="1"/>
    </xf>
    <xf numFmtId="0" fontId="15" fillId="7" borderId="7" xfId="0" applyFont="1" applyFill="1" applyBorder="1"/>
    <xf numFmtId="0" fontId="11" fillId="7" borderId="12" xfId="0" applyFont="1" applyFill="1" applyBorder="1" applyAlignment="1">
      <alignment wrapText="1"/>
    </xf>
    <xf numFmtId="0" fontId="26" fillId="7" borderId="7" xfId="0" applyFont="1" applyFill="1" applyBorder="1"/>
    <xf numFmtId="0" fontId="11" fillId="7" borderId="17" xfId="0" applyFont="1" applyFill="1" applyBorder="1" applyAlignment="1">
      <alignment wrapText="1"/>
    </xf>
    <xf numFmtId="0" fontId="11" fillId="7" borderId="16" xfId="0" applyFont="1" applyFill="1" applyBorder="1" applyAlignment="1">
      <alignment wrapText="1"/>
    </xf>
    <xf numFmtId="0" fontId="11" fillId="7" borderId="15" xfId="0" applyFont="1" applyFill="1" applyBorder="1" applyAlignment="1">
      <alignment wrapText="1"/>
    </xf>
    <xf numFmtId="3" fontId="11" fillId="7" borderId="1" xfId="0" applyNumberFormat="1" applyFont="1" applyFill="1" applyBorder="1" applyAlignment="1">
      <alignment wrapText="1"/>
    </xf>
    <xf numFmtId="0" fontId="11" fillId="7" borderId="24" xfId="0" applyFont="1" applyFill="1" applyBorder="1" applyAlignment="1">
      <alignment wrapText="1"/>
    </xf>
    <xf numFmtId="0" fontId="15" fillId="7" borderId="18" xfId="0" applyFont="1" applyFill="1" applyBorder="1" applyAlignment="1">
      <alignment wrapText="1"/>
    </xf>
    <xf numFmtId="0" fontId="15" fillId="7" borderId="18" xfId="0" applyFont="1" applyFill="1" applyBorder="1"/>
    <xf numFmtId="0" fontId="15" fillId="7" borderId="21" xfId="0" applyFont="1" applyFill="1" applyBorder="1"/>
    <xf numFmtId="0" fontId="15" fillId="7" borderId="32" xfId="0" applyFont="1" applyFill="1" applyBorder="1" applyAlignment="1">
      <alignment wrapText="1"/>
    </xf>
    <xf numFmtId="0" fontId="15" fillId="7" borderId="6" xfId="0" applyFont="1" applyFill="1" applyBorder="1"/>
    <xf numFmtId="0" fontId="15" fillId="7" borderId="1" xfId="0" applyFont="1" applyFill="1" applyBorder="1" applyAlignment="1">
      <alignment wrapText="1"/>
    </xf>
    <xf numFmtId="0" fontId="15" fillId="7" borderId="5" xfId="0" applyFont="1" applyFill="1" applyBorder="1" applyAlignment="1">
      <alignment wrapText="1"/>
    </xf>
    <xf numFmtId="3" fontId="15" fillId="7" borderId="5" xfId="0" applyNumberFormat="1" applyFont="1" applyFill="1" applyBorder="1" applyAlignment="1">
      <alignment wrapText="1"/>
    </xf>
    <xf numFmtId="0" fontId="15" fillId="7" borderId="5" xfId="0" applyFont="1" applyFill="1" applyBorder="1"/>
    <xf numFmtId="0" fontId="15" fillId="7" borderId="0" xfId="0" applyFont="1" applyFill="1" applyAlignment="1">
      <alignment wrapText="1"/>
    </xf>
    <xf numFmtId="0" fontId="15" fillId="7" borderId="7" xfId="0" applyFont="1" applyFill="1" applyBorder="1" applyAlignment="1">
      <alignment wrapText="1"/>
    </xf>
    <xf numFmtId="0" fontId="15" fillId="7" borderId="10" xfId="0" applyFont="1" applyFill="1" applyBorder="1" applyAlignment="1">
      <alignment wrapText="1"/>
    </xf>
    <xf numFmtId="0" fontId="15" fillId="7" borderId="2" xfId="0" applyFont="1" applyFill="1" applyBorder="1" applyAlignment="1">
      <alignment wrapText="1"/>
    </xf>
    <xf numFmtId="0" fontId="6" fillId="8" borderId="8" xfId="0" applyFont="1" applyFill="1" applyBorder="1" applyAlignment="1">
      <alignment wrapText="1"/>
    </xf>
    <xf numFmtId="0" fontId="15" fillId="8" borderId="8" xfId="0" applyFont="1" applyFill="1" applyBorder="1"/>
    <xf numFmtId="0" fontId="11" fillId="8" borderId="8" xfId="0" applyFont="1" applyFill="1" applyBorder="1" applyAlignment="1">
      <alignment wrapText="1"/>
    </xf>
    <xf numFmtId="0" fontId="25" fillId="8" borderId="8" xfId="0" applyFont="1" applyFill="1" applyBorder="1" applyAlignment="1">
      <alignment wrapText="1"/>
    </xf>
    <xf numFmtId="3" fontId="25" fillId="8" borderId="8" xfId="0" applyNumberFormat="1" applyFont="1" applyFill="1" applyBorder="1" applyAlignment="1">
      <alignment wrapText="1"/>
    </xf>
    <xf numFmtId="0" fontId="25" fillId="8" borderId="10" xfId="0" applyFont="1" applyFill="1" applyBorder="1" applyAlignment="1">
      <alignment wrapText="1"/>
    </xf>
    <xf numFmtId="0" fontId="25" fillId="8" borderId="2" xfId="0" applyFont="1" applyFill="1" applyBorder="1" applyAlignment="1">
      <alignment wrapText="1"/>
    </xf>
    <xf numFmtId="0" fontId="26" fillId="8" borderId="7" xfId="0" applyFont="1" applyFill="1" applyBorder="1"/>
    <xf numFmtId="0" fontId="26" fillId="8" borderId="8" xfId="0" applyFont="1" applyFill="1" applyBorder="1"/>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5" fillId="8" borderId="7" xfId="0" applyFont="1" applyFill="1" applyBorder="1"/>
    <xf numFmtId="0" fontId="15" fillId="8" borderId="8" xfId="0" applyFont="1" applyFill="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0" fontId="15" fillId="8" borderId="5" xfId="0" applyFont="1" applyFill="1" applyBorder="1" applyAlignment="1">
      <alignment wrapText="1"/>
    </xf>
    <xf numFmtId="0" fontId="15" fillId="8" borderId="5" xfId="0" applyFont="1" applyFill="1" applyBorder="1"/>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6" borderId="8"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 xfId="0" applyFont="1" applyFill="1" applyBorder="1" applyAlignment="1">
      <alignment horizontal="center" vertical="center"/>
    </xf>
    <xf numFmtId="0" fontId="15" fillId="4" borderId="8"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10" xfId="0" applyFont="1" applyFill="1" applyBorder="1" applyAlignment="1">
      <alignment horizontal="center" vertical="center"/>
    </xf>
    <xf numFmtId="0" fontId="15" fillId="8" borderId="8" xfId="0" applyFont="1" applyFill="1" applyBorder="1" applyAlignment="1">
      <alignment horizontal="center" vertical="center"/>
    </xf>
    <xf numFmtId="0" fontId="6" fillId="0" borderId="4" xfId="0" applyFont="1" applyBorder="1" applyAlignment="1">
      <alignment wrapText="1"/>
    </xf>
    <xf numFmtId="0" fontId="6" fillId="9" borderId="4" xfId="0" applyFont="1" applyFill="1" applyBorder="1" applyAlignment="1">
      <alignment wrapText="1"/>
    </xf>
    <xf numFmtId="0" fontId="15" fillId="9" borderId="4" xfId="0" applyFont="1" applyFill="1" applyBorder="1" applyAlignment="1">
      <alignment horizontal="center" vertical="center"/>
    </xf>
    <xf numFmtId="0" fontId="15" fillId="9" borderId="4" xfId="0" applyFont="1" applyFill="1" applyBorder="1" applyAlignment="1">
      <alignment wrapText="1"/>
    </xf>
    <xf numFmtId="0" fontId="15" fillId="9" borderId="4" xfId="0" applyFont="1" applyFill="1" applyBorder="1"/>
    <xf numFmtId="0" fontId="15" fillId="9" borderId="8" xfId="0" applyFont="1" applyFill="1" applyBorder="1" applyAlignment="1">
      <alignment wrapText="1"/>
    </xf>
    <xf numFmtId="0" fontId="26" fillId="9" borderId="8" xfId="0" applyFont="1" applyFill="1" applyBorder="1"/>
    <xf numFmtId="0" fontId="15" fillId="9" borderId="8" xfId="0" applyFont="1" applyFill="1" applyBorder="1"/>
    <xf numFmtId="0" fontId="6" fillId="9" borderId="8" xfId="0" applyFont="1" applyFill="1" applyBorder="1" applyAlignment="1">
      <alignment wrapText="1"/>
    </xf>
    <xf numFmtId="0" fontId="15" fillId="9" borderId="8"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5"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1" xfId="0" applyFont="1" applyBorder="1" applyAlignment="1">
      <alignment horizontal="center" vertical="center" wrapText="1"/>
    </xf>
    <xf numFmtId="0" fontId="31" fillId="0" borderId="0" xfId="0" applyFont="1" applyAlignment="1">
      <alignment horizontal="left" vertical="top"/>
    </xf>
    <xf numFmtId="0" fontId="31" fillId="10" borderId="0" xfId="0" applyFont="1" applyFill="1" applyAlignment="1">
      <alignment vertical="top"/>
    </xf>
    <xf numFmtId="0" fontId="29" fillId="10" borderId="0" xfId="0" applyFont="1" applyFill="1" applyAlignment="1">
      <alignment vertical="top"/>
    </xf>
    <xf numFmtId="0" fontId="27" fillId="10" borderId="0" xfId="0" applyFont="1" applyFill="1" applyAlignment="1">
      <alignment vertical="top"/>
    </xf>
    <xf numFmtId="0" fontId="30" fillId="5"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5" borderId="0" xfId="0" applyFont="1" applyFill="1"/>
    <xf numFmtId="0" fontId="33" fillId="0" borderId="0" xfId="0" applyFont="1"/>
    <xf numFmtId="0" fontId="28" fillId="0" borderId="0" xfId="0" applyFont="1" applyAlignment="1">
      <alignmen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5" borderId="1" xfId="0" applyFont="1" applyFill="1" applyBorder="1" applyAlignment="1">
      <alignment vertical="center" wrapText="1"/>
    </xf>
    <xf numFmtId="0" fontId="32" fillId="10"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0"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0"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1" xfId="0" applyFont="1" applyBorder="1" applyAlignment="1">
      <alignment horizontal="left" vertical="center"/>
    </xf>
    <xf numFmtId="0" fontId="28" fillId="0" borderId="1" xfId="0" applyFont="1" applyBorder="1" applyAlignment="1">
      <alignment horizontal="center" vertical="center"/>
    </xf>
    <xf numFmtId="0" fontId="28" fillId="5" borderId="1" xfId="0" applyFont="1" applyFill="1" applyBorder="1" applyAlignment="1">
      <alignment horizontal="left" vertical="center" wrapText="1"/>
    </xf>
    <xf numFmtId="0" fontId="28" fillId="5" borderId="1"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11" borderId="0" xfId="0" applyFont="1" applyFill="1"/>
    <xf numFmtId="0" fontId="0" fillId="11" borderId="0" xfId="0" applyFill="1"/>
    <xf numFmtId="0" fontId="25" fillId="11" borderId="0" xfId="0" applyFont="1" applyFill="1" applyAlignment="1">
      <alignment horizontal="right" wrapText="1"/>
    </xf>
    <xf numFmtId="0" fontId="37" fillId="11" borderId="0" xfId="0" applyFont="1" applyFill="1" applyAlignment="1">
      <alignment vertical="center" wrapText="1"/>
    </xf>
    <xf numFmtId="0" fontId="37" fillId="12" borderId="0" xfId="0" applyFont="1" applyFill="1" applyAlignment="1">
      <alignment vertical="center" wrapText="1"/>
    </xf>
    <xf numFmtId="0" fontId="0" fillId="12" borderId="0" xfId="0" applyFill="1"/>
    <xf numFmtId="0" fontId="30" fillId="0" borderId="0" xfId="0" applyFont="1" applyAlignment="1">
      <alignment wrapText="1"/>
    </xf>
    <xf numFmtId="0" fontId="27" fillId="0" borderId="1" xfId="0" applyFont="1" applyBorder="1"/>
    <xf numFmtId="0" fontId="27" fillId="0" borderId="1"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1" xfId="0" applyFont="1" applyBorder="1"/>
    <xf numFmtId="0" fontId="39" fillId="0" borderId="1" xfId="0" applyFont="1" applyBorder="1" applyAlignment="1">
      <alignment horizontal="left"/>
    </xf>
    <xf numFmtId="0" fontId="39" fillId="0" borderId="0" xfId="0" applyFont="1"/>
    <xf numFmtId="0" fontId="30" fillId="13" borderId="1" xfId="0" applyFont="1" applyFill="1" applyBorder="1" applyAlignment="1">
      <alignment horizontal="center" vertical="center" wrapText="1"/>
    </xf>
    <xf numFmtId="0" fontId="27" fillId="13" borderId="1" xfId="0" applyFont="1" applyFill="1" applyBorder="1" applyAlignment="1">
      <alignment horizontal="center" vertical="center"/>
    </xf>
    <xf numFmtId="165" fontId="28" fillId="0" borderId="1" xfId="0" applyNumberFormat="1" applyFont="1" applyBorder="1" applyAlignment="1">
      <alignment vertical="center" wrapText="1"/>
    </xf>
    <xf numFmtId="165" fontId="34" fillId="0" borderId="1" xfId="0" applyNumberFormat="1" applyFont="1" applyBorder="1" applyAlignment="1">
      <alignment vertical="center" wrapText="1"/>
    </xf>
    <xf numFmtId="3" fontId="11" fillId="0" borderId="0" xfId="0" applyNumberFormat="1" applyFont="1" applyAlignment="1">
      <alignment horizontal="right" vertical="center"/>
    </xf>
    <xf numFmtId="0" fontId="32" fillId="14" borderId="1"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0" borderId="1" xfId="0" applyNumberFormat="1" applyFont="1" applyFill="1" applyBorder="1" applyAlignment="1">
      <alignment horizontal="right" vertical="center" wrapText="1"/>
    </xf>
    <xf numFmtId="3" fontId="28" fillId="10" borderId="1"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14" borderId="1"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1" xfId="0" applyNumberFormat="1" applyFont="1" applyBorder="1" applyAlignment="1">
      <alignment vertical="center"/>
    </xf>
    <xf numFmtId="0" fontId="28" fillId="10" borderId="0" xfId="0" applyFont="1" applyFill="1" applyAlignment="1">
      <alignment vertical="center"/>
    </xf>
    <xf numFmtId="0" fontId="32" fillId="0" borderId="0" xfId="0" applyFont="1" applyAlignment="1">
      <alignment horizontal="left" vertical="top"/>
    </xf>
    <xf numFmtId="3" fontId="28" fillId="0" borderId="1" xfId="0" applyNumberFormat="1" applyFont="1" applyBorder="1" applyAlignment="1">
      <alignment horizontal="right" vertical="center" wrapText="1"/>
    </xf>
    <xf numFmtId="3" fontId="28" fillId="0" borderId="1" xfId="0" applyNumberFormat="1" applyFont="1" applyBorder="1" applyAlignment="1">
      <alignment horizontal="right" vertical="center"/>
    </xf>
    <xf numFmtId="3" fontId="28" fillId="5" borderId="1" xfId="0" applyNumberFormat="1" applyFont="1" applyFill="1" applyBorder="1" applyAlignment="1">
      <alignment horizontal="right" vertical="center" wrapText="1"/>
    </xf>
    <xf numFmtId="3" fontId="28" fillId="5" borderId="1"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3" fontId="27" fillId="0" borderId="1"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5" borderId="1"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1" xfId="0" applyNumberFormat="1" applyFont="1" applyBorder="1" applyAlignment="1">
      <alignment horizontal="right"/>
    </xf>
    <xf numFmtId="0" fontId="28" fillId="0" borderId="1" xfId="0" applyFont="1" applyBorder="1" applyAlignment="1" applyProtection="1">
      <alignment horizontal="left" vertical="center" wrapText="1"/>
      <protection locked="0"/>
    </xf>
    <xf numFmtId="165" fontId="28" fillId="0" borderId="1" xfId="0" applyNumberFormat="1" applyFont="1" applyBorder="1" applyAlignment="1" applyProtection="1">
      <alignment vertical="center"/>
      <protection locked="0"/>
    </xf>
    <xf numFmtId="0" fontId="28" fillId="0" borderId="1" xfId="0" applyFont="1" applyBorder="1" applyAlignment="1" applyProtection="1">
      <alignment horizontal="center" vertical="center"/>
      <protection locked="0"/>
    </xf>
    <xf numFmtId="0" fontId="40" fillId="12" borderId="0" xfId="0" applyFont="1" applyFill="1" applyAlignment="1">
      <alignment vertical="center" wrapText="1"/>
    </xf>
    <xf numFmtId="0" fontId="41" fillId="0" borderId="0" xfId="0" applyFont="1"/>
    <xf numFmtId="0" fontId="42" fillId="0" borderId="0" xfId="0" applyFont="1" applyAlignment="1">
      <alignment vertical="top"/>
    </xf>
    <xf numFmtId="0" fontId="43" fillId="14" borderId="1" xfId="2" applyFont="1" applyFill="1" applyBorder="1" applyAlignment="1">
      <alignment horizontal="center" vertical="center" wrapText="1"/>
    </xf>
    <xf numFmtId="165" fontId="28" fillId="5" borderId="1" xfId="0" applyNumberFormat="1" applyFont="1" applyFill="1" applyBorder="1" applyAlignment="1">
      <alignment vertical="center"/>
    </xf>
    <xf numFmtId="0" fontId="28" fillId="0" borderId="1" xfId="0" applyFont="1" applyBorder="1" applyAlignment="1">
      <alignment vertical="top" wrapText="1"/>
    </xf>
    <xf numFmtId="165" fontId="28" fillId="0" borderId="1" xfId="0" applyNumberFormat="1" applyFont="1" applyBorder="1" applyAlignment="1">
      <alignment vertical="top"/>
    </xf>
    <xf numFmtId="0" fontId="28" fillId="0" borderId="1" xfId="0" applyFont="1" applyBorder="1" applyAlignment="1">
      <alignment horizontal="left" vertical="top" wrapText="1"/>
    </xf>
    <xf numFmtId="165" fontId="33" fillId="0" borderId="1"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5" borderId="1" xfId="0" applyFont="1" applyFill="1" applyBorder="1" applyAlignment="1">
      <alignment horizontal="left" vertical="top" wrapText="1"/>
    </xf>
    <xf numFmtId="0" fontId="28" fillId="5" borderId="1" xfId="0" applyFont="1" applyFill="1" applyBorder="1" applyAlignment="1">
      <alignment horizontal="left" vertical="center"/>
    </xf>
    <xf numFmtId="0" fontId="28" fillId="0" borderId="1" xfId="2" applyFont="1" applyFill="1" applyBorder="1" applyAlignment="1">
      <alignment horizontal="center" vertical="center" wrapText="1"/>
    </xf>
    <xf numFmtId="0" fontId="28" fillId="0" borderId="1" xfId="2" applyFont="1" applyFill="1" applyBorder="1" applyAlignment="1">
      <alignment horizontal="left" vertical="center" wrapText="1"/>
    </xf>
    <xf numFmtId="3" fontId="28" fillId="0" borderId="1" xfId="2" applyNumberFormat="1" applyFont="1" applyFill="1" applyBorder="1" applyAlignment="1">
      <alignment horizontal="right" vertical="center" wrapText="1"/>
    </xf>
    <xf numFmtId="0" fontId="28" fillId="10" borderId="1" xfId="0" applyFont="1" applyFill="1" applyBorder="1" applyAlignment="1">
      <alignment horizontal="left" vertical="center" wrapText="1"/>
    </xf>
    <xf numFmtId="0" fontId="28" fillId="10"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28" fillId="0" borderId="1" xfId="0" applyFont="1" applyBorder="1" applyAlignment="1">
      <alignment wrapText="1"/>
    </xf>
    <xf numFmtId="165" fontId="28" fillId="0" borderId="1" xfId="0" applyNumberFormat="1" applyFont="1" applyBorder="1" applyAlignment="1">
      <alignment horizontal="right" vertical="center"/>
    </xf>
    <xf numFmtId="165" fontId="28" fillId="0" borderId="1" xfId="0" applyNumberFormat="1" applyFont="1" applyBorder="1" applyAlignment="1">
      <alignment horizontal="right" vertical="center" wrapText="1"/>
    </xf>
    <xf numFmtId="165" fontId="33" fillId="0" borderId="1" xfId="0" applyNumberFormat="1" applyFont="1" applyBorder="1" applyAlignment="1">
      <alignment horizontal="right" vertical="center"/>
    </xf>
    <xf numFmtId="165" fontId="28" fillId="5" borderId="1" xfId="0" applyNumberFormat="1" applyFont="1" applyFill="1" applyBorder="1" applyAlignment="1">
      <alignment horizontal="right" vertical="center" wrapText="1"/>
    </xf>
    <xf numFmtId="165" fontId="28" fillId="5" borderId="1" xfId="0" applyNumberFormat="1" applyFont="1" applyFill="1" applyBorder="1" applyAlignment="1">
      <alignment horizontal="right" vertical="center"/>
    </xf>
    <xf numFmtId="0" fontId="28" fillId="0" borderId="1"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14" borderId="3" xfId="2" applyFont="1" applyFill="1" applyBorder="1" applyAlignment="1">
      <alignment horizontal="left" vertical="center" wrapText="1"/>
    </xf>
    <xf numFmtId="0" fontId="32" fillId="14" borderId="2" xfId="2" applyFont="1" applyFill="1" applyBorder="1" applyAlignment="1">
      <alignment horizontal="left" vertical="center" wrapText="1"/>
    </xf>
    <xf numFmtId="0" fontId="32" fillId="10" borderId="2" xfId="2" applyFont="1" applyFill="1" applyBorder="1" applyAlignment="1">
      <alignment horizontal="left" vertical="center" wrapText="1"/>
    </xf>
    <xf numFmtId="0" fontId="32" fillId="11" borderId="1" xfId="0" applyFont="1" applyFill="1" applyBorder="1" applyAlignment="1">
      <alignment vertical="center"/>
    </xf>
    <xf numFmtId="0" fontId="11" fillId="10" borderId="0" xfId="0" applyFont="1" applyFill="1" applyAlignment="1">
      <alignment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3" xfId="0" applyFont="1" applyBorder="1" applyAlignment="1">
      <alignment horizontal="left" vertical="center"/>
    </xf>
    <xf numFmtId="0" fontId="5" fillId="0" borderId="0" xfId="0" applyFont="1" applyAlignment="1">
      <alignment wrapText="1"/>
    </xf>
    <xf numFmtId="165" fontId="33" fillId="0" borderId="1"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1" xfId="0" applyNumberFormat="1" applyFont="1" applyBorder="1" applyAlignment="1">
      <alignment horizontal="right" vertical="center" wrapText="1"/>
    </xf>
    <xf numFmtId="41" fontId="28" fillId="0" borderId="1" xfId="1" applyNumberFormat="1" applyFont="1" applyBorder="1" applyAlignment="1">
      <alignment horizontal="right" vertical="center" wrapText="1"/>
    </xf>
    <xf numFmtId="166" fontId="28" fillId="0" borderId="1" xfId="1" applyNumberFormat="1" applyFont="1" applyBorder="1" applyAlignment="1">
      <alignment horizontal="right" vertical="center" wrapText="1"/>
    </xf>
    <xf numFmtId="4" fontId="28"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xf>
    <xf numFmtId="164" fontId="28" fillId="0" borderId="1" xfId="0" applyNumberFormat="1" applyFont="1" applyBorder="1" applyAlignment="1">
      <alignment horizontal="right" vertical="center"/>
    </xf>
    <xf numFmtId="2" fontId="28" fillId="0" borderId="1" xfId="0" applyNumberFormat="1" applyFont="1" applyBorder="1" applyAlignment="1">
      <alignment vertical="center" wrapText="1"/>
    </xf>
    <xf numFmtId="43" fontId="28" fillId="0" borderId="1" xfId="1" applyFont="1" applyBorder="1" applyAlignment="1">
      <alignment vertical="center" wrapText="1"/>
    </xf>
    <xf numFmtId="3" fontId="28" fillId="0" borderId="1" xfId="0" applyNumberFormat="1" applyFont="1" applyBorder="1" applyAlignment="1">
      <alignment vertical="center" wrapText="1"/>
    </xf>
    <xf numFmtId="0" fontId="28" fillId="0" borderId="1" xfId="0" applyFont="1" applyBorder="1" applyAlignment="1">
      <alignment horizontal="right" vertical="center"/>
    </xf>
    <xf numFmtId="0" fontId="28" fillId="0" borderId="0" xfId="0" applyFont="1" applyAlignment="1">
      <alignment vertical="top"/>
    </xf>
    <xf numFmtId="0" fontId="44" fillId="11" borderId="0" xfId="0" applyFont="1" applyFill="1"/>
    <xf numFmtId="0" fontId="45" fillId="11" borderId="0" xfId="0" applyFont="1" applyFill="1" applyAlignment="1">
      <alignment horizontal="right"/>
    </xf>
    <xf numFmtId="0" fontId="46" fillId="11" borderId="0" xfId="0" applyFont="1" applyFill="1" applyAlignment="1">
      <alignment horizontal="right"/>
    </xf>
    <xf numFmtId="0" fontId="47" fillId="11" borderId="0" xfId="0" applyFont="1" applyFill="1" applyAlignment="1">
      <alignment horizontal="right"/>
    </xf>
    <xf numFmtId="0" fontId="49" fillId="11" borderId="0" xfId="0" applyFont="1" applyFill="1" applyAlignment="1">
      <alignment vertical="center" wrapText="1"/>
    </xf>
    <xf numFmtId="0" fontId="50" fillId="12" borderId="0" xfId="0" applyFont="1" applyFill="1" applyAlignment="1">
      <alignment vertical="top" wrapText="1"/>
    </xf>
    <xf numFmtId="0" fontId="39" fillId="10" borderId="1" xfId="0" applyFont="1" applyFill="1" applyBorder="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5" fontId="27" fillId="0" borderId="1" xfId="0" applyNumberFormat="1" applyFont="1" applyBorder="1" applyAlignment="1">
      <alignment vertical="center"/>
    </xf>
    <xf numFmtId="0" fontId="34" fillId="0" borderId="1" xfId="0" applyFont="1" applyBorder="1"/>
    <xf numFmtId="0" fontId="27" fillId="10" borderId="0" xfId="0" applyFont="1" applyFill="1"/>
    <xf numFmtId="0" fontId="34" fillId="10" borderId="1" xfId="0" applyFont="1" applyFill="1" applyBorder="1"/>
    <xf numFmtId="3" fontId="28" fillId="0" borderId="1" xfId="0" applyNumberFormat="1" applyFont="1" applyBorder="1" applyAlignment="1">
      <alignment horizontal="center" vertical="center"/>
    </xf>
    <xf numFmtId="0" fontId="53" fillId="0" borderId="1" xfId="0" applyFont="1" applyBorder="1" applyAlignment="1">
      <alignment vertical="center" wrapText="1"/>
    </xf>
    <xf numFmtId="0" fontId="56" fillId="11" borderId="0" xfId="0" applyFont="1" applyFill="1" applyAlignment="1">
      <alignment horizontal="right"/>
    </xf>
    <xf numFmtId="0" fontId="34" fillId="0" borderId="0" xfId="0" applyFont="1"/>
    <xf numFmtId="0" fontId="57" fillId="0" borderId="1" xfId="0" applyFont="1" applyBorder="1" applyAlignment="1">
      <alignment vertical="center"/>
    </xf>
    <xf numFmtId="0" fontId="28" fillId="10" borderId="0" xfId="0" applyFont="1" applyFill="1" applyAlignment="1">
      <alignment vertical="top"/>
    </xf>
    <xf numFmtId="0" fontId="28" fillId="0" borderId="1" xfId="0" applyFont="1" applyBorder="1" applyAlignment="1">
      <alignment horizontal="right" vertical="center" wrapText="1"/>
    </xf>
    <xf numFmtId="4"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0" fontId="58" fillId="11" borderId="0" xfId="0" applyFont="1" applyFill="1" applyAlignment="1">
      <alignment horizontal="right"/>
    </xf>
    <xf numFmtId="0" fontId="27" fillId="0" borderId="0" xfId="0" applyFont="1" applyAlignment="1">
      <alignment wrapText="1"/>
    </xf>
    <xf numFmtId="0" fontId="0" fillId="11" borderId="0" xfId="0" applyFill="1" applyAlignment="1">
      <alignment wrapText="1"/>
    </xf>
    <xf numFmtId="0" fontId="59" fillId="11" borderId="0" xfId="0" applyFont="1" applyFill="1" applyAlignment="1">
      <alignment vertical="center" wrapText="1"/>
    </xf>
    <xf numFmtId="0" fontId="61" fillId="11" borderId="0" xfId="0" applyFont="1" applyFill="1" applyAlignment="1">
      <alignment vertical="center" wrapText="1"/>
    </xf>
    <xf numFmtId="164" fontId="28" fillId="0" borderId="1" xfId="0" applyNumberFormat="1" applyFont="1" applyBorder="1" applyAlignment="1">
      <alignment vertical="center" wrapText="1"/>
    </xf>
    <xf numFmtId="4" fontId="28" fillId="0" borderId="1" xfId="0" applyNumberFormat="1" applyFont="1" applyBorder="1" applyAlignment="1">
      <alignment vertical="center"/>
    </xf>
    <xf numFmtId="4" fontId="28" fillId="0" borderId="1" xfId="0" applyNumberFormat="1" applyFont="1" applyBorder="1" applyAlignment="1">
      <alignment horizontal="center" vertical="center" wrapText="1"/>
    </xf>
    <xf numFmtId="0" fontId="28" fillId="10" borderId="1" xfId="0" applyFont="1" applyFill="1" applyBorder="1" applyAlignment="1">
      <alignment horizontal="left" vertical="center"/>
    </xf>
    <xf numFmtId="0" fontId="28" fillId="10" borderId="1" xfId="0" applyFont="1" applyFill="1" applyBorder="1" applyAlignment="1">
      <alignment vertical="center" wrapText="1"/>
    </xf>
    <xf numFmtId="165" fontId="28" fillId="10" borderId="1" xfId="0" applyNumberFormat="1" applyFont="1" applyFill="1" applyBorder="1" applyAlignment="1">
      <alignment horizontal="right" vertical="center" wrapText="1"/>
    </xf>
    <xf numFmtId="165" fontId="28" fillId="10" borderId="1" xfId="0" applyNumberFormat="1" applyFont="1" applyFill="1" applyBorder="1" applyAlignment="1">
      <alignment horizontal="right" vertical="center"/>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lignment horizontal="center"/>
    </xf>
    <xf numFmtId="0" fontId="33" fillId="0" borderId="1" xfId="0" applyFont="1" applyBorder="1" applyAlignment="1">
      <alignment horizontal="center" vertical="center" wrapText="1"/>
    </xf>
    <xf numFmtId="3" fontId="28" fillId="10" borderId="1" xfId="0" applyNumberFormat="1" applyFont="1" applyFill="1" applyBorder="1" applyAlignment="1">
      <alignment vertical="center"/>
    </xf>
    <xf numFmtId="3" fontId="28" fillId="10" borderId="1" xfId="0" applyNumberFormat="1" applyFont="1" applyFill="1" applyBorder="1" applyAlignment="1">
      <alignment vertical="center" wrapText="1"/>
    </xf>
    <xf numFmtId="3" fontId="28" fillId="0" borderId="1" xfId="0" applyNumberFormat="1" applyFont="1" applyBorder="1" applyAlignment="1">
      <alignment vertical="center"/>
    </xf>
    <xf numFmtId="0" fontId="25" fillId="0" borderId="1" xfId="0" applyFont="1" applyBorder="1" applyAlignment="1">
      <alignment wrapText="1"/>
    </xf>
    <xf numFmtId="0" fontId="28" fillId="0" borderId="1" xfId="0" applyFont="1" applyBorder="1"/>
    <xf numFmtId="0" fontId="32" fillId="14" borderId="1" xfId="2" applyFont="1" applyFill="1" applyBorder="1" applyAlignment="1">
      <alignmen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4" fontId="28" fillId="10" borderId="1" xfId="0" applyNumberFormat="1" applyFont="1" applyFill="1" applyBorder="1" applyAlignment="1">
      <alignment horizontal="right" vertical="center" wrapText="1"/>
    </xf>
    <xf numFmtId="0" fontId="29" fillId="0" borderId="0" xfId="0" applyFont="1" applyAlignment="1">
      <alignment horizontal="center"/>
    </xf>
    <xf numFmtId="0" fontId="29" fillId="0" borderId="1" xfId="0" applyFont="1" applyBorder="1" applyAlignment="1">
      <alignment vertical="center" wrapText="1"/>
    </xf>
    <xf numFmtId="0" fontId="29" fillId="0" borderId="1" xfId="0" applyFont="1" applyBorder="1" applyAlignment="1">
      <alignment horizontal="left" vertical="center"/>
    </xf>
    <xf numFmtId="0" fontId="33" fillId="0" borderId="1" xfId="0" applyFont="1" applyBorder="1" applyAlignment="1">
      <alignment horizontal="left" vertical="center"/>
    </xf>
    <xf numFmtId="0" fontId="33" fillId="0" borderId="1" xfId="0" applyFont="1" applyBorder="1" applyAlignment="1">
      <alignment horizontal="left" vertical="center" wrapText="1"/>
    </xf>
    <xf numFmtId="3" fontId="33" fillId="10" borderId="1" xfId="0" applyNumberFormat="1" applyFont="1" applyFill="1" applyBorder="1" applyAlignment="1">
      <alignment horizontal="right" vertical="center"/>
    </xf>
    <xf numFmtId="3" fontId="33" fillId="10" borderId="1" xfId="0" applyNumberFormat="1" applyFont="1" applyFill="1" applyBorder="1" applyAlignment="1">
      <alignment horizontal="right" vertical="center" wrapText="1"/>
    </xf>
    <xf numFmtId="0" fontId="33" fillId="0" borderId="1" xfId="0" applyFont="1" applyBorder="1" applyAlignment="1">
      <alignment horizontal="center" vertical="center"/>
    </xf>
    <xf numFmtId="0" fontId="25" fillId="11" borderId="0" xfId="0" applyFont="1" applyFill="1" applyAlignment="1">
      <alignment wrapText="1"/>
    </xf>
    <xf numFmtId="0" fontId="68" fillId="0" borderId="1" xfId="0" applyFont="1" applyBorder="1" applyAlignment="1">
      <alignment vertical="center" wrapText="1"/>
    </xf>
    <xf numFmtId="0" fontId="53" fillId="11" borderId="0" xfId="0" applyFont="1" applyFill="1"/>
    <xf numFmtId="0" fontId="31" fillId="0" borderId="33" xfId="0" applyFont="1" applyBorder="1" applyAlignment="1">
      <alignment horizontal="center" vertical="center" wrapText="1"/>
    </xf>
    <xf numFmtId="165" fontId="27" fillId="0" borderId="1" xfId="0" applyNumberFormat="1" applyFont="1" applyBorder="1" applyAlignment="1">
      <alignment vertical="center" wrapText="1"/>
    </xf>
    <xf numFmtId="0" fontId="27" fillId="0" borderId="0" xfId="0" applyFont="1" applyAlignment="1">
      <alignment vertical="center" wrapText="1"/>
    </xf>
    <xf numFmtId="0" fontId="28" fillId="0" borderId="7" xfId="0" applyFont="1" applyBorder="1" applyAlignment="1">
      <alignment horizontal="center" vertical="center" wrapText="1"/>
    </xf>
    <xf numFmtId="0" fontId="28" fillId="0" borderId="7" xfId="0" applyFont="1" applyBorder="1" applyAlignment="1">
      <alignment vertical="center" wrapText="1"/>
    </xf>
    <xf numFmtId="4" fontId="28" fillId="0" borderId="1" xfId="2" applyNumberFormat="1" applyFont="1" applyFill="1" applyBorder="1" applyAlignment="1">
      <alignment horizontal="right" vertical="center" wrapText="1"/>
    </xf>
    <xf numFmtId="0" fontId="70" fillId="11" borderId="0" xfId="0" applyFont="1" applyFill="1" applyAlignment="1">
      <alignment horizontal="right"/>
    </xf>
    <xf numFmtId="0" fontId="71" fillId="0" borderId="1" xfId="0" applyFont="1" applyBorder="1"/>
    <xf numFmtId="0" fontId="29" fillId="0" borderId="1" xfId="0" applyFont="1" applyBorder="1" applyAlignment="1">
      <alignment horizontal="left" vertical="top" wrapText="1"/>
    </xf>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165" fontId="29" fillId="0" borderId="1" xfId="0" applyNumberFormat="1" applyFont="1" applyBorder="1" applyAlignment="1">
      <alignment horizontal="right" vertical="center"/>
    </xf>
    <xf numFmtId="3" fontId="29" fillId="10" borderId="1" xfId="0" applyNumberFormat="1" applyFont="1" applyFill="1" applyBorder="1" applyAlignment="1">
      <alignment horizontal="right" vertical="center"/>
    </xf>
    <xf numFmtId="0" fontId="29" fillId="0" borderId="1" xfId="0" applyFont="1" applyBorder="1" applyAlignment="1">
      <alignment horizontal="left" vertical="center" wrapText="1"/>
    </xf>
    <xf numFmtId="0" fontId="32" fillId="11" borderId="8" xfId="0" applyFont="1" applyFill="1" applyBorder="1" applyAlignment="1">
      <alignment horizontal="left" vertical="center"/>
    </xf>
    <xf numFmtId="0" fontId="32" fillId="11" borderId="7" xfId="0" applyFont="1" applyFill="1" applyBorder="1" applyAlignment="1">
      <alignment horizontal="left" vertical="center"/>
    </xf>
    <xf numFmtId="0" fontId="32" fillId="14" borderId="1" xfId="2" applyFont="1" applyFill="1" applyBorder="1" applyAlignment="1">
      <alignment horizontal="left" vertical="center"/>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xdr:row>
      <xdr:rowOff>47625</xdr:rowOff>
    </xdr:from>
    <xdr:to>
      <xdr:col>12</xdr:col>
      <xdr:colOff>517735</xdr:colOff>
      <xdr:row>33</xdr:row>
      <xdr:rowOff>133350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95250" y="428625"/>
          <a:ext cx="7696200" cy="5876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40625" defaultRowHeight="18.75" x14ac:dyDescent="0.3"/>
  <cols>
    <col min="1" max="1" width="24.5703125" style="23" customWidth="1"/>
    <col min="2" max="2" width="24.5703125" style="110" customWidth="1"/>
    <col min="3" max="3" width="36.42578125" style="110" customWidth="1"/>
    <col min="4" max="4" width="21.140625" style="98" customWidth="1"/>
    <col min="5" max="5" width="48.5703125" style="99" customWidth="1"/>
    <col min="6" max="6" width="20" style="98" customWidth="1"/>
    <col min="7" max="8" width="14.5703125" style="98" customWidth="1"/>
    <col min="9" max="9" width="13.140625" style="98" customWidth="1"/>
    <col min="10" max="10" width="52.140625" style="100" customWidth="1"/>
    <col min="11" max="11" width="15.140625" style="98" customWidth="1"/>
    <col min="12" max="12" width="54.42578125" style="101" customWidth="1"/>
    <col min="13" max="13" width="17.42578125" style="58" customWidth="1"/>
    <col min="14" max="14" width="20.85546875" style="22" customWidth="1"/>
    <col min="15" max="16384" width="9.140625" style="23"/>
  </cols>
  <sheetData>
    <row r="1" spans="1:14" ht="40.5" customHeight="1" x14ac:dyDescent="0.3">
      <c r="A1" s="20"/>
      <c r="B1" s="16" t="s">
        <v>0</v>
      </c>
      <c r="C1" s="16" t="s">
        <v>1</v>
      </c>
      <c r="D1" s="15" t="s">
        <v>2</v>
      </c>
      <c r="E1" s="19" t="s">
        <v>3</v>
      </c>
      <c r="F1" s="15"/>
      <c r="G1" s="15" t="s">
        <v>4</v>
      </c>
      <c r="H1" s="15" t="s">
        <v>5</v>
      </c>
      <c r="I1" s="15" t="s">
        <v>6</v>
      </c>
      <c r="J1" s="16"/>
      <c r="K1" s="18" t="s">
        <v>7</v>
      </c>
      <c r="L1" s="18" t="s">
        <v>8</v>
      </c>
      <c r="M1" s="21" t="s">
        <v>9</v>
      </c>
      <c r="N1" s="62" t="s">
        <v>10</v>
      </c>
    </row>
    <row r="2" spans="1:14" s="30" customFormat="1" ht="75" x14ac:dyDescent="0.3">
      <c r="A2" s="24" t="s">
        <v>11</v>
      </c>
      <c r="B2" s="102" t="s">
        <v>11</v>
      </c>
      <c r="C2" s="102" t="s">
        <v>12</v>
      </c>
      <c r="D2" s="25" t="s">
        <v>13</v>
      </c>
      <c r="E2" s="26" t="s">
        <v>14</v>
      </c>
      <c r="F2" s="27"/>
      <c r="G2" s="27"/>
      <c r="H2" s="27" t="s">
        <v>15</v>
      </c>
      <c r="I2" s="27"/>
      <c r="J2" s="28"/>
      <c r="K2" s="27" t="s">
        <v>16</v>
      </c>
      <c r="L2" s="28" t="s">
        <v>17</v>
      </c>
      <c r="M2" s="29" t="s">
        <v>18</v>
      </c>
      <c r="N2" s="29"/>
    </row>
    <row r="3" spans="1:14" s="30" customFormat="1" ht="206.25" x14ac:dyDescent="0.3">
      <c r="A3" s="24"/>
      <c r="B3" s="102" t="s">
        <v>11</v>
      </c>
      <c r="C3" s="102" t="s">
        <v>12</v>
      </c>
      <c r="D3" s="25" t="s">
        <v>13</v>
      </c>
      <c r="E3" s="31" t="s">
        <v>19</v>
      </c>
      <c r="F3" s="27">
        <v>400000</v>
      </c>
      <c r="G3" s="27">
        <v>190689.75</v>
      </c>
      <c r="H3" s="27" t="s">
        <v>20</v>
      </c>
      <c r="I3" s="27"/>
      <c r="J3" s="28" t="s">
        <v>21</v>
      </c>
      <c r="K3" s="27" t="s">
        <v>22</v>
      </c>
      <c r="L3" s="28" t="s">
        <v>17</v>
      </c>
      <c r="M3" s="29" t="s">
        <v>23</v>
      </c>
      <c r="N3" s="29"/>
    </row>
    <row r="4" spans="1:14" s="30" customFormat="1" ht="75" x14ac:dyDescent="0.3">
      <c r="A4" s="32"/>
      <c r="B4" s="102" t="s">
        <v>11</v>
      </c>
      <c r="C4" s="102" t="s">
        <v>12</v>
      </c>
      <c r="D4" s="25" t="s">
        <v>13</v>
      </c>
      <c r="E4" s="26" t="s">
        <v>24</v>
      </c>
      <c r="F4" s="27">
        <v>150000</v>
      </c>
      <c r="G4" s="27" t="s">
        <v>4</v>
      </c>
      <c r="H4" s="27"/>
      <c r="I4" s="27"/>
      <c r="J4" s="28"/>
      <c r="K4" s="27" t="s">
        <v>25</v>
      </c>
      <c r="L4" s="28" t="s">
        <v>17</v>
      </c>
      <c r="M4" s="29" t="s">
        <v>18</v>
      </c>
      <c r="N4" s="29"/>
    </row>
    <row r="5" spans="1:14" s="30" customFormat="1" ht="75" x14ac:dyDescent="0.3">
      <c r="A5" s="32"/>
      <c r="B5" s="102" t="s">
        <v>11</v>
      </c>
      <c r="C5" s="102" t="s">
        <v>12</v>
      </c>
      <c r="D5" s="25" t="s">
        <v>13</v>
      </c>
      <c r="E5" s="33" t="s">
        <v>26</v>
      </c>
      <c r="F5" s="27"/>
      <c r="G5" s="27"/>
      <c r="H5" s="27"/>
      <c r="I5" s="27"/>
      <c r="J5" s="28"/>
      <c r="K5" s="27" t="s">
        <v>27</v>
      </c>
      <c r="L5" s="28"/>
      <c r="M5" s="29" t="s">
        <v>28</v>
      </c>
      <c r="N5" s="29"/>
    </row>
    <row r="6" spans="1:14" s="30" customFormat="1" ht="75" x14ac:dyDescent="0.3">
      <c r="A6" s="32"/>
      <c r="B6" s="102" t="s">
        <v>11</v>
      </c>
      <c r="C6" s="102" t="s">
        <v>12</v>
      </c>
      <c r="D6" s="25" t="s">
        <v>13</v>
      </c>
      <c r="E6" s="33" t="s">
        <v>29</v>
      </c>
      <c r="F6" s="27"/>
      <c r="G6" s="27"/>
      <c r="H6" s="27"/>
      <c r="I6" s="27"/>
      <c r="J6" s="28"/>
      <c r="K6" s="27"/>
      <c r="L6" s="28"/>
      <c r="M6" s="29" t="s">
        <v>28</v>
      </c>
      <c r="N6" s="29"/>
    </row>
    <row r="7" spans="1:14" s="30" customFormat="1" ht="75" x14ac:dyDescent="0.3">
      <c r="A7" s="32"/>
      <c r="B7" s="102" t="s">
        <v>11</v>
      </c>
      <c r="C7" s="102" t="s">
        <v>12</v>
      </c>
      <c r="D7" s="25" t="s">
        <v>30</v>
      </c>
      <c r="E7" s="33" t="s">
        <v>31</v>
      </c>
      <c r="F7" s="27"/>
      <c r="G7" s="27"/>
      <c r="H7" s="27"/>
      <c r="I7" s="27"/>
      <c r="J7" s="28"/>
      <c r="K7" s="27"/>
      <c r="L7" s="28"/>
      <c r="M7" s="29" t="s">
        <v>32</v>
      </c>
      <c r="N7" s="29"/>
    </row>
    <row r="8" spans="1:14" s="30" customFormat="1" ht="75" x14ac:dyDescent="0.3">
      <c r="A8" s="32"/>
      <c r="B8" s="102" t="s">
        <v>11</v>
      </c>
      <c r="C8" s="102" t="s">
        <v>12</v>
      </c>
      <c r="D8" s="25" t="s">
        <v>30</v>
      </c>
      <c r="E8" s="34" t="s">
        <v>33</v>
      </c>
      <c r="F8" s="25"/>
      <c r="G8" s="25" t="s">
        <v>4</v>
      </c>
      <c r="H8" s="25"/>
      <c r="I8" s="25"/>
      <c r="J8" s="35"/>
      <c r="K8" s="25" t="s">
        <v>34</v>
      </c>
      <c r="L8" s="35" t="s">
        <v>17</v>
      </c>
      <c r="M8" s="29" t="s">
        <v>35</v>
      </c>
      <c r="N8" s="29"/>
    </row>
    <row r="9" spans="1:14" s="30" customFormat="1" ht="75" x14ac:dyDescent="0.3">
      <c r="A9" s="32"/>
      <c r="B9" s="102" t="s">
        <v>11</v>
      </c>
      <c r="C9" s="102" t="s">
        <v>12</v>
      </c>
      <c r="D9" s="25" t="s">
        <v>30</v>
      </c>
      <c r="E9" s="34" t="s">
        <v>36</v>
      </c>
      <c r="F9" s="25"/>
      <c r="G9" s="25" t="s">
        <v>4</v>
      </c>
      <c r="H9" s="25"/>
      <c r="I9" s="25"/>
      <c r="J9" s="35"/>
      <c r="K9" s="25"/>
      <c r="L9" s="35"/>
      <c r="M9" s="29" t="s">
        <v>28</v>
      </c>
      <c r="N9" s="29"/>
    </row>
    <row r="10" spans="1:14" s="30" customFormat="1" ht="75" x14ac:dyDescent="0.3">
      <c r="A10" s="32"/>
      <c r="B10" s="102" t="s">
        <v>11</v>
      </c>
      <c r="C10" s="102" t="s">
        <v>12</v>
      </c>
      <c r="D10" s="25" t="s">
        <v>30</v>
      </c>
      <c r="E10" s="34" t="s">
        <v>37</v>
      </c>
      <c r="F10" s="25" t="s">
        <v>38</v>
      </c>
      <c r="G10" s="25" t="s">
        <v>4</v>
      </c>
      <c r="H10" s="25"/>
      <c r="I10" s="25"/>
      <c r="J10" s="35"/>
      <c r="K10" s="25" t="s">
        <v>34</v>
      </c>
      <c r="L10" s="35" t="s">
        <v>17</v>
      </c>
      <c r="M10" s="29" t="s">
        <v>18</v>
      </c>
      <c r="N10" s="29"/>
    </row>
    <row r="11" spans="1:14" s="30" customFormat="1" ht="93.75" x14ac:dyDescent="0.3">
      <c r="A11" s="32"/>
      <c r="B11" s="102" t="s">
        <v>11</v>
      </c>
      <c r="C11" s="102" t="s">
        <v>12</v>
      </c>
      <c r="D11" s="25" t="s">
        <v>30</v>
      </c>
      <c r="E11" s="34" t="s">
        <v>39</v>
      </c>
      <c r="F11" s="25"/>
      <c r="G11" s="25"/>
      <c r="H11" s="25"/>
      <c r="I11" s="25"/>
      <c r="J11" s="35"/>
      <c r="K11" s="25"/>
      <c r="L11" s="35" t="s">
        <v>40</v>
      </c>
      <c r="M11" s="29" t="s">
        <v>28</v>
      </c>
      <c r="N11" s="29"/>
    </row>
    <row r="12" spans="1:14" s="30" customFormat="1" ht="207.75" customHeight="1" x14ac:dyDescent="0.3">
      <c r="A12" s="32"/>
      <c r="B12" s="102" t="s">
        <v>11</v>
      </c>
      <c r="C12" s="102" t="s">
        <v>12</v>
      </c>
      <c r="D12" s="25" t="s">
        <v>13</v>
      </c>
      <c r="E12" s="26" t="s">
        <v>41</v>
      </c>
      <c r="F12" s="27">
        <v>2726591</v>
      </c>
      <c r="G12" s="27">
        <v>705632</v>
      </c>
      <c r="H12" s="27">
        <v>1823856</v>
      </c>
      <c r="I12" s="27" t="s">
        <v>42</v>
      </c>
      <c r="J12" s="28" t="s">
        <v>43</v>
      </c>
      <c r="K12" s="27" t="s">
        <v>25</v>
      </c>
      <c r="L12" s="28" t="s">
        <v>44</v>
      </c>
      <c r="M12" s="29" t="s">
        <v>45</v>
      </c>
      <c r="N12" s="29"/>
    </row>
    <row r="13" spans="1:14" s="30" customFormat="1" ht="75" x14ac:dyDescent="0.3">
      <c r="A13" s="32"/>
      <c r="B13" s="102" t="s">
        <v>11</v>
      </c>
      <c r="C13" s="102" t="s">
        <v>12</v>
      </c>
      <c r="D13" s="25" t="s">
        <v>13</v>
      </c>
      <c r="E13" s="26" t="s">
        <v>46</v>
      </c>
      <c r="F13" s="27">
        <v>40000</v>
      </c>
      <c r="G13" s="27">
        <v>40000</v>
      </c>
      <c r="H13" s="25"/>
      <c r="I13" s="25"/>
      <c r="J13" s="28" t="s">
        <v>47</v>
      </c>
      <c r="K13" s="27" t="s">
        <v>22</v>
      </c>
      <c r="L13" s="28" t="s">
        <v>48</v>
      </c>
      <c r="M13" s="29" t="s">
        <v>45</v>
      </c>
      <c r="N13" s="29"/>
    </row>
    <row r="14" spans="1:14" s="30" customFormat="1" ht="75" x14ac:dyDescent="0.3">
      <c r="A14" s="32"/>
      <c r="B14" s="102" t="s">
        <v>11</v>
      </c>
      <c r="C14" s="102" t="s">
        <v>12</v>
      </c>
      <c r="D14" s="25" t="s">
        <v>13</v>
      </c>
      <c r="E14" s="33" t="s">
        <v>49</v>
      </c>
      <c r="F14" s="27"/>
      <c r="G14" s="27"/>
      <c r="H14" s="25"/>
      <c r="I14" s="25"/>
      <c r="J14" s="28"/>
      <c r="K14" s="27"/>
      <c r="L14" s="28"/>
      <c r="M14" s="29" t="s">
        <v>28</v>
      </c>
      <c r="N14" s="29"/>
    </row>
    <row r="15" spans="1:14" s="30" customFormat="1" ht="93.75" x14ac:dyDescent="0.3">
      <c r="A15" s="32"/>
      <c r="B15" s="102" t="s">
        <v>11</v>
      </c>
      <c r="C15" s="102" t="s">
        <v>12</v>
      </c>
      <c r="D15" s="25" t="s">
        <v>13</v>
      </c>
      <c r="E15" s="26" t="s">
        <v>50</v>
      </c>
      <c r="F15" s="27">
        <v>243210</v>
      </c>
      <c r="G15" s="27">
        <v>243210</v>
      </c>
      <c r="H15" s="25"/>
      <c r="I15" s="25"/>
      <c r="J15" s="28" t="s">
        <v>51</v>
      </c>
      <c r="K15" s="27" t="s">
        <v>22</v>
      </c>
      <c r="L15" s="28" t="s">
        <v>48</v>
      </c>
      <c r="M15" s="29" t="s">
        <v>45</v>
      </c>
      <c r="N15" s="29"/>
    </row>
    <row r="16" spans="1:14" s="30" customFormat="1" ht="168.75" x14ac:dyDescent="0.3">
      <c r="A16" s="32"/>
      <c r="B16" s="102" t="s">
        <v>11</v>
      </c>
      <c r="C16" s="102" t="s">
        <v>12</v>
      </c>
      <c r="D16" s="25" t="s">
        <v>13</v>
      </c>
      <c r="E16" s="26" t="s">
        <v>52</v>
      </c>
      <c r="F16" s="27">
        <v>80000</v>
      </c>
      <c r="G16" s="27">
        <v>80000</v>
      </c>
      <c r="H16" s="25"/>
      <c r="I16" s="25"/>
      <c r="J16" s="28" t="s">
        <v>53</v>
      </c>
      <c r="K16" s="27" t="s">
        <v>27</v>
      </c>
      <c r="L16" s="28" t="s">
        <v>48</v>
      </c>
      <c r="M16" s="29" t="s">
        <v>45</v>
      </c>
      <c r="N16" s="29"/>
    </row>
    <row r="17" spans="1:14" s="30" customFormat="1" ht="75" x14ac:dyDescent="0.3">
      <c r="A17" s="32"/>
      <c r="B17" s="102" t="s">
        <v>11</v>
      </c>
      <c r="C17" s="102" t="s">
        <v>12</v>
      </c>
      <c r="D17" s="25" t="s">
        <v>13</v>
      </c>
      <c r="E17" s="36" t="s">
        <v>54</v>
      </c>
      <c r="F17" s="27"/>
      <c r="G17" s="27"/>
      <c r="H17" s="25"/>
      <c r="I17" s="25"/>
      <c r="J17" s="28"/>
      <c r="K17" s="27"/>
      <c r="L17" s="28"/>
      <c r="M17" s="29" t="s">
        <v>28</v>
      </c>
      <c r="N17" s="29"/>
    </row>
    <row r="18" spans="1:14" s="30" customFormat="1" ht="75" x14ac:dyDescent="0.3">
      <c r="A18" s="32"/>
      <c r="B18" s="102" t="s">
        <v>11</v>
      </c>
      <c r="C18" s="102" t="s">
        <v>12</v>
      </c>
      <c r="D18" s="25" t="s">
        <v>30</v>
      </c>
      <c r="E18" s="36" t="s">
        <v>55</v>
      </c>
      <c r="F18" s="27"/>
      <c r="G18" s="27"/>
      <c r="H18" s="25"/>
      <c r="I18" s="25"/>
      <c r="J18" s="28"/>
      <c r="K18" s="27"/>
      <c r="L18" s="28"/>
      <c r="M18" s="29" t="s">
        <v>28</v>
      </c>
      <c r="N18" s="29"/>
    </row>
    <row r="19" spans="1:14" s="30" customFormat="1" ht="75" x14ac:dyDescent="0.3">
      <c r="A19" s="32"/>
      <c r="B19" s="102" t="s">
        <v>11</v>
      </c>
      <c r="C19" s="102" t="s">
        <v>12</v>
      </c>
      <c r="D19" s="25" t="s">
        <v>13</v>
      </c>
      <c r="E19" s="33" t="s">
        <v>56</v>
      </c>
      <c r="F19" s="27"/>
      <c r="G19" s="27"/>
      <c r="H19" s="25"/>
      <c r="I19" s="25"/>
      <c r="J19" s="37" t="s">
        <v>57</v>
      </c>
      <c r="K19" s="27"/>
      <c r="L19" s="28"/>
      <c r="M19" s="29" t="s">
        <v>28</v>
      </c>
      <c r="N19" s="29"/>
    </row>
    <row r="20" spans="1:14" s="30" customFormat="1" ht="75" x14ac:dyDescent="0.3">
      <c r="A20" s="32"/>
      <c r="B20" s="102" t="s">
        <v>11</v>
      </c>
      <c r="C20" s="102" t="s">
        <v>12</v>
      </c>
      <c r="D20" s="25" t="s">
        <v>13</v>
      </c>
      <c r="E20" s="26" t="s">
        <v>58</v>
      </c>
      <c r="F20" s="27">
        <v>100000</v>
      </c>
      <c r="G20" s="27">
        <v>100000</v>
      </c>
      <c r="H20" s="25"/>
      <c r="I20" s="25"/>
      <c r="J20" s="28" t="s">
        <v>59</v>
      </c>
      <c r="K20" s="27" t="s">
        <v>22</v>
      </c>
      <c r="L20" s="28" t="s">
        <v>60</v>
      </c>
      <c r="M20" s="29" t="s">
        <v>45</v>
      </c>
      <c r="N20" s="29"/>
    </row>
    <row r="21" spans="1:14" s="30" customFormat="1" ht="75" x14ac:dyDescent="0.3">
      <c r="A21" s="32"/>
      <c r="B21" s="102" t="s">
        <v>11</v>
      </c>
      <c r="C21" s="102" t="s">
        <v>61</v>
      </c>
      <c r="D21" s="25" t="s">
        <v>13</v>
      </c>
      <c r="E21" s="26" t="s">
        <v>62</v>
      </c>
      <c r="F21" s="27"/>
      <c r="G21" s="27" t="s">
        <v>4</v>
      </c>
      <c r="H21" s="27" t="s">
        <v>15</v>
      </c>
      <c r="I21" s="27"/>
      <c r="J21" s="28"/>
      <c r="K21" s="27" t="s">
        <v>16</v>
      </c>
      <c r="L21" s="28" t="s">
        <v>17</v>
      </c>
      <c r="M21" s="29" t="s">
        <v>18</v>
      </c>
      <c r="N21" s="29"/>
    </row>
    <row r="22" spans="1:14" s="30" customFormat="1" ht="37.5" x14ac:dyDescent="0.3">
      <c r="A22" s="32"/>
      <c r="B22" s="102" t="s">
        <v>11</v>
      </c>
      <c r="C22" s="102" t="s">
        <v>61</v>
      </c>
      <c r="D22" s="25" t="s">
        <v>30</v>
      </c>
      <c r="E22" s="33" t="s">
        <v>63</v>
      </c>
      <c r="F22" s="27"/>
      <c r="G22" s="27"/>
      <c r="H22" s="27"/>
      <c r="I22" s="27"/>
      <c r="J22" s="28"/>
      <c r="K22" s="27"/>
      <c r="L22" s="28"/>
      <c r="M22" s="29" t="s">
        <v>28</v>
      </c>
      <c r="N22" s="29"/>
    </row>
    <row r="23" spans="1:14" s="30" customFormat="1" ht="37.5" x14ac:dyDescent="0.3">
      <c r="A23" s="32"/>
      <c r="B23" s="102" t="s">
        <v>11</v>
      </c>
      <c r="C23" s="102" t="s">
        <v>61</v>
      </c>
      <c r="D23" s="25" t="s">
        <v>30</v>
      </c>
      <c r="E23" s="33" t="s">
        <v>64</v>
      </c>
      <c r="F23" s="27"/>
      <c r="G23" s="27"/>
      <c r="H23" s="27"/>
      <c r="I23" s="27"/>
      <c r="J23" s="28"/>
      <c r="K23" s="27"/>
      <c r="L23" s="28"/>
      <c r="M23" s="29" t="s">
        <v>28</v>
      </c>
      <c r="N23" s="29"/>
    </row>
    <row r="24" spans="1:14" s="30" customFormat="1" ht="75" x14ac:dyDescent="0.3">
      <c r="A24" s="32"/>
      <c r="B24" s="102" t="s">
        <v>11</v>
      </c>
      <c r="C24" s="102" t="s">
        <v>61</v>
      </c>
      <c r="D24" s="25" t="s">
        <v>30</v>
      </c>
      <c r="E24" s="34" t="s">
        <v>65</v>
      </c>
      <c r="F24" s="25" t="s">
        <v>38</v>
      </c>
      <c r="G24" s="25" t="s">
        <v>4</v>
      </c>
      <c r="H24" s="25"/>
      <c r="I24" s="25"/>
      <c r="J24" s="35"/>
      <c r="K24" s="25" t="s">
        <v>34</v>
      </c>
      <c r="L24" s="35" t="s">
        <v>17</v>
      </c>
      <c r="M24" s="29" t="s">
        <v>18</v>
      </c>
      <c r="N24" s="29"/>
    </row>
    <row r="25" spans="1:14" s="30" customFormat="1" ht="168.75" x14ac:dyDescent="0.3">
      <c r="A25" s="32"/>
      <c r="B25" s="102" t="s">
        <v>11</v>
      </c>
      <c r="C25" s="102" t="s">
        <v>66</v>
      </c>
      <c r="D25" s="25" t="s">
        <v>30</v>
      </c>
      <c r="E25" s="34" t="s">
        <v>67</v>
      </c>
      <c r="F25" s="25"/>
      <c r="G25" s="25"/>
      <c r="H25" s="25"/>
      <c r="I25" s="25"/>
      <c r="J25" s="35"/>
      <c r="K25" s="38" t="s">
        <v>68</v>
      </c>
      <c r="L25" s="35" t="s">
        <v>17</v>
      </c>
      <c r="M25" s="29" t="s">
        <v>23</v>
      </c>
      <c r="N25" s="29"/>
    </row>
    <row r="26" spans="1:14" s="30" customFormat="1" ht="56.25" x14ac:dyDescent="0.3">
      <c r="A26" s="32"/>
      <c r="B26" s="102" t="s">
        <v>11</v>
      </c>
      <c r="C26" s="102" t="s">
        <v>66</v>
      </c>
      <c r="D26" s="25" t="s">
        <v>30</v>
      </c>
      <c r="E26" s="39" t="s">
        <v>69</v>
      </c>
      <c r="F26" s="25"/>
      <c r="G26" s="25"/>
      <c r="H26" s="25"/>
      <c r="I26" s="25"/>
      <c r="J26" s="35"/>
      <c r="K26" s="38" t="s">
        <v>68</v>
      </c>
      <c r="L26" s="35" t="s">
        <v>70</v>
      </c>
      <c r="M26" s="29" t="s">
        <v>23</v>
      </c>
      <c r="N26" s="29"/>
    </row>
    <row r="27" spans="1:14" s="30" customFormat="1" ht="243.75" x14ac:dyDescent="0.3">
      <c r="A27" s="32"/>
      <c r="B27" s="102" t="s">
        <v>11</v>
      </c>
      <c r="C27" s="102" t="s">
        <v>66</v>
      </c>
      <c r="D27" s="25" t="s">
        <v>30</v>
      </c>
      <c r="E27" s="39" t="s">
        <v>71</v>
      </c>
      <c r="F27" s="25">
        <v>3500</v>
      </c>
      <c r="G27" s="25"/>
      <c r="H27" s="25"/>
      <c r="I27" s="25"/>
      <c r="J27" s="35" t="s">
        <v>72</v>
      </c>
      <c r="K27" s="40" t="s">
        <v>22</v>
      </c>
      <c r="L27" s="35" t="s">
        <v>70</v>
      </c>
      <c r="M27" s="29" t="s">
        <v>23</v>
      </c>
      <c r="N27" s="29"/>
    </row>
    <row r="28" spans="1:14" s="30" customFormat="1" ht="56.25" x14ac:dyDescent="0.3">
      <c r="A28" s="32"/>
      <c r="B28" s="102" t="s">
        <v>11</v>
      </c>
      <c r="C28" s="102" t="s">
        <v>66</v>
      </c>
      <c r="D28" s="25" t="s">
        <v>13</v>
      </c>
      <c r="E28" s="39" t="s">
        <v>73</v>
      </c>
      <c r="F28" s="25"/>
      <c r="G28" s="25"/>
      <c r="H28" s="25"/>
      <c r="I28" s="25"/>
      <c r="J28" s="35"/>
      <c r="K28" s="40" t="s">
        <v>74</v>
      </c>
      <c r="L28" s="35"/>
      <c r="M28" s="29" t="s">
        <v>28</v>
      </c>
      <c r="N28" s="29"/>
    </row>
    <row r="29" spans="1:14" s="30" customFormat="1" ht="56.25" x14ac:dyDescent="0.3">
      <c r="A29" s="32"/>
      <c r="B29" s="102" t="s">
        <v>11</v>
      </c>
      <c r="C29" s="102" t="s">
        <v>66</v>
      </c>
      <c r="D29" s="25" t="s">
        <v>30</v>
      </c>
      <c r="E29" s="39" t="s">
        <v>75</v>
      </c>
      <c r="F29" s="25"/>
      <c r="G29" s="25"/>
      <c r="H29" s="25"/>
      <c r="I29" s="25"/>
      <c r="J29" s="35" t="s">
        <v>76</v>
      </c>
      <c r="K29" s="38" t="s">
        <v>68</v>
      </c>
      <c r="L29" s="35" t="s">
        <v>17</v>
      </c>
      <c r="M29" s="29" t="s">
        <v>23</v>
      </c>
      <c r="N29" s="29"/>
    </row>
    <row r="30" spans="1:14" s="30" customFormat="1" ht="187.5" x14ac:dyDescent="0.3">
      <c r="A30" s="32"/>
      <c r="B30" s="102" t="s">
        <v>11</v>
      </c>
      <c r="C30" s="102" t="s">
        <v>66</v>
      </c>
      <c r="D30" s="25" t="s">
        <v>30</v>
      </c>
      <c r="E30" s="39" t="s">
        <v>77</v>
      </c>
      <c r="F30" s="25"/>
      <c r="G30" s="25"/>
      <c r="H30" s="25"/>
      <c r="I30" s="25"/>
      <c r="J30" s="35"/>
      <c r="K30" s="40" t="s">
        <v>27</v>
      </c>
      <c r="L30" s="35"/>
      <c r="M30" s="29" t="s">
        <v>28</v>
      </c>
      <c r="N30" s="29"/>
    </row>
    <row r="31" spans="1:14" s="30" customFormat="1" ht="112.5" x14ac:dyDescent="0.3">
      <c r="A31" s="32"/>
      <c r="B31" s="102" t="s">
        <v>11</v>
      </c>
      <c r="C31" s="102" t="s">
        <v>66</v>
      </c>
      <c r="D31" s="25" t="s">
        <v>30</v>
      </c>
      <c r="E31" s="39" t="s">
        <v>78</v>
      </c>
      <c r="F31" s="25"/>
      <c r="G31" s="25"/>
      <c r="H31" s="25"/>
      <c r="I31" s="25"/>
      <c r="J31" s="35"/>
      <c r="K31" s="40" t="s">
        <v>34</v>
      </c>
      <c r="L31" s="35" t="s">
        <v>79</v>
      </c>
      <c r="M31" s="29" t="s">
        <v>28</v>
      </c>
      <c r="N31" s="29"/>
    </row>
    <row r="32" spans="1:14" ht="56.25" x14ac:dyDescent="0.3">
      <c r="A32" s="41" t="s">
        <v>80</v>
      </c>
      <c r="B32" s="103" t="s">
        <v>80</v>
      </c>
      <c r="C32" s="102" t="s">
        <v>81</v>
      </c>
      <c r="D32" s="25" t="s">
        <v>13</v>
      </c>
      <c r="E32" s="26" t="s">
        <v>82</v>
      </c>
      <c r="F32" s="27">
        <v>20000</v>
      </c>
      <c r="G32" s="27" t="s">
        <v>4</v>
      </c>
      <c r="H32" s="27"/>
      <c r="I32" s="27"/>
      <c r="J32" s="28"/>
      <c r="K32" s="42" t="s">
        <v>25</v>
      </c>
      <c r="L32" s="28" t="s">
        <v>17</v>
      </c>
      <c r="M32" s="29" t="s">
        <v>18</v>
      </c>
      <c r="N32" s="62"/>
    </row>
    <row r="33" spans="1:14" ht="131.25" x14ac:dyDescent="0.3">
      <c r="A33" s="41"/>
      <c r="B33" s="103" t="s">
        <v>80</v>
      </c>
      <c r="C33" s="102" t="s">
        <v>81</v>
      </c>
      <c r="D33" s="25" t="s">
        <v>13</v>
      </c>
      <c r="E33" s="26" t="s">
        <v>83</v>
      </c>
      <c r="F33" s="27">
        <v>20766.96</v>
      </c>
      <c r="G33" s="27">
        <v>13246.96</v>
      </c>
      <c r="H33" s="27">
        <v>6800</v>
      </c>
      <c r="I33" s="27" t="s">
        <v>84</v>
      </c>
      <c r="J33" s="28" t="s">
        <v>85</v>
      </c>
      <c r="K33" s="42" t="s">
        <v>22</v>
      </c>
      <c r="L33" s="43" t="s">
        <v>44</v>
      </c>
      <c r="M33" s="29" t="s">
        <v>45</v>
      </c>
      <c r="N33" s="62"/>
    </row>
    <row r="34" spans="1:14" ht="56.25" x14ac:dyDescent="0.3">
      <c r="A34" s="41"/>
      <c r="B34" s="103" t="s">
        <v>80</v>
      </c>
      <c r="C34" s="102" t="s">
        <v>81</v>
      </c>
      <c r="D34" s="25" t="s">
        <v>13</v>
      </c>
      <c r="E34" s="26" t="s">
        <v>86</v>
      </c>
      <c r="F34" s="27">
        <v>30000</v>
      </c>
      <c r="G34" s="27">
        <v>30000</v>
      </c>
      <c r="H34" s="27"/>
      <c r="I34" s="27"/>
      <c r="J34" s="28" t="s">
        <v>87</v>
      </c>
      <c r="K34" s="42">
        <v>2025</v>
      </c>
      <c r="L34" s="43" t="s">
        <v>88</v>
      </c>
      <c r="M34" s="29" t="s">
        <v>45</v>
      </c>
      <c r="N34" s="62"/>
    </row>
    <row r="35" spans="1:14" ht="93.75" x14ac:dyDescent="0.3">
      <c r="A35" s="41"/>
      <c r="B35" s="103" t="s">
        <v>80</v>
      </c>
      <c r="C35" s="102" t="s">
        <v>81</v>
      </c>
      <c r="D35" s="25" t="s">
        <v>13</v>
      </c>
      <c r="E35" s="36" t="s">
        <v>89</v>
      </c>
      <c r="F35" s="27"/>
      <c r="G35" s="27"/>
      <c r="H35" s="27"/>
      <c r="I35" s="27"/>
      <c r="J35" s="37" t="s">
        <v>90</v>
      </c>
      <c r="K35" s="42" t="s">
        <v>74</v>
      </c>
      <c r="L35" s="43"/>
      <c r="M35" s="29" t="s">
        <v>28</v>
      </c>
      <c r="N35" s="62"/>
    </row>
    <row r="36" spans="1:14" ht="56.25" x14ac:dyDescent="0.3">
      <c r="A36" s="41"/>
      <c r="B36" s="103" t="s">
        <v>80</v>
      </c>
      <c r="C36" s="102" t="s">
        <v>81</v>
      </c>
      <c r="D36" s="25" t="s">
        <v>13</v>
      </c>
      <c r="E36" s="26" t="s">
        <v>91</v>
      </c>
      <c r="F36" s="27">
        <v>500000</v>
      </c>
      <c r="G36" s="27"/>
      <c r="H36" s="27"/>
      <c r="I36" s="27" t="s">
        <v>92</v>
      </c>
      <c r="J36" s="28" t="s">
        <v>93</v>
      </c>
      <c r="K36" s="42" t="s">
        <v>22</v>
      </c>
      <c r="L36" s="43" t="s">
        <v>44</v>
      </c>
      <c r="M36" s="29" t="s">
        <v>45</v>
      </c>
      <c r="N36" s="62"/>
    </row>
    <row r="37" spans="1:14" ht="79.5" customHeight="1" x14ac:dyDescent="0.3">
      <c r="A37" s="41"/>
      <c r="B37" s="103" t="s">
        <v>80</v>
      </c>
      <c r="C37" s="102" t="s">
        <v>81</v>
      </c>
      <c r="D37" s="25" t="s">
        <v>13</v>
      </c>
      <c r="E37" s="33" t="s">
        <v>94</v>
      </c>
      <c r="F37" s="27"/>
      <c r="G37" s="27"/>
      <c r="H37" s="27"/>
      <c r="I37" s="27"/>
      <c r="J37" s="28"/>
      <c r="K37" s="42" t="s">
        <v>27</v>
      </c>
      <c r="L37" s="43"/>
      <c r="M37" s="29" t="s">
        <v>28</v>
      </c>
      <c r="N37" s="62"/>
    </row>
    <row r="38" spans="1:14" ht="187.5" x14ac:dyDescent="0.3">
      <c r="A38" s="41"/>
      <c r="B38" s="103" t="s">
        <v>80</v>
      </c>
      <c r="C38" s="102" t="s">
        <v>81</v>
      </c>
      <c r="D38" s="25" t="s">
        <v>13</v>
      </c>
      <c r="E38" s="26" t="s">
        <v>95</v>
      </c>
      <c r="F38" s="27">
        <v>2900000</v>
      </c>
      <c r="G38" s="27">
        <v>71670.45</v>
      </c>
      <c r="H38" s="27">
        <v>655052.5</v>
      </c>
      <c r="I38" s="27" t="s">
        <v>96</v>
      </c>
      <c r="J38" s="28" t="s">
        <v>97</v>
      </c>
      <c r="K38" s="42" t="s">
        <v>22</v>
      </c>
      <c r="L38" s="43" t="s">
        <v>98</v>
      </c>
      <c r="M38" s="29" t="s">
        <v>45</v>
      </c>
      <c r="N38" s="62"/>
    </row>
    <row r="39" spans="1:14" ht="56.25" x14ac:dyDescent="0.3">
      <c r="A39" s="41"/>
      <c r="B39" s="103" t="s">
        <v>80</v>
      </c>
      <c r="C39" s="102" t="s">
        <v>81</v>
      </c>
      <c r="D39" s="25" t="s">
        <v>13</v>
      </c>
      <c r="E39" s="33" t="s">
        <v>99</v>
      </c>
      <c r="F39" s="27"/>
      <c r="G39" s="27"/>
      <c r="H39" s="27"/>
      <c r="I39" s="27"/>
      <c r="J39" s="28"/>
      <c r="K39" s="42"/>
      <c r="L39" s="43"/>
      <c r="M39" s="29" t="s">
        <v>100</v>
      </c>
      <c r="N39" s="62"/>
    </row>
    <row r="40" spans="1:14" ht="56.25" x14ac:dyDescent="0.3">
      <c r="A40" s="41"/>
      <c r="B40" s="103" t="s">
        <v>80</v>
      </c>
      <c r="C40" s="102" t="s">
        <v>81</v>
      </c>
      <c r="D40" s="25" t="s">
        <v>13</v>
      </c>
      <c r="E40" s="36" t="s">
        <v>101</v>
      </c>
      <c r="F40" s="27"/>
      <c r="G40" s="27"/>
      <c r="H40" s="27"/>
      <c r="I40" s="27"/>
      <c r="J40" s="28"/>
      <c r="K40" s="42"/>
      <c r="L40" s="43"/>
      <c r="M40" s="29" t="s">
        <v>102</v>
      </c>
      <c r="N40" s="62"/>
    </row>
    <row r="41" spans="1:14" ht="56.25" x14ac:dyDescent="0.3">
      <c r="A41" s="41"/>
      <c r="B41" s="103" t="s">
        <v>80</v>
      </c>
      <c r="C41" s="102" t="s">
        <v>81</v>
      </c>
      <c r="D41" s="25" t="s">
        <v>13</v>
      </c>
      <c r="E41" s="33" t="s">
        <v>103</v>
      </c>
      <c r="F41" s="27"/>
      <c r="G41" s="27"/>
      <c r="H41" s="27"/>
      <c r="I41" s="27"/>
      <c r="J41" s="28"/>
      <c r="K41" s="42"/>
      <c r="L41" s="43"/>
      <c r="M41" s="29" t="s">
        <v>28</v>
      </c>
      <c r="N41" s="62"/>
    </row>
    <row r="42" spans="1:14" ht="75" x14ac:dyDescent="0.3">
      <c r="A42" s="41"/>
      <c r="B42" s="103" t="s">
        <v>80</v>
      </c>
      <c r="C42" s="102" t="s">
        <v>81</v>
      </c>
      <c r="D42" s="25" t="s">
        <v>30</v>
      </c>
      <c r="E42" s="33" t="s">
        <v>104</v>
      </c>
      <c r="F42" s="27"/>
      <c r="G42" s="27"/>
      <c r="H42" s="27"/>
      <c r="I42" s="27"/>
      <c r="J42" s="28"/>
      <c r="K42" s="42"/>
      <c r="L42" s="43"/>
      <c r="M42" s="29" t="s">
        <v>28</v>
      </c>
      <c r="N42" s="62"/>
    </row>
    <row r="43" spans="1:14" ht="93.75" x14ac:dyDescent="0.3">
      <c r="A43" s="41"/>
      <c r="B43" s="103" t="s">
        <v>80</v>
      </c>
      <c r="C43" s="102" t="s">
        <v>105</v>
      </c>
      <c r="D43" s="25" t="s">
        <v>30</v>
      </c>
      <c r="E43" s="34" t="s">
        <v>106</v>
      </c>
      <c r="F43" s="25" t="s">
        <v>107</v>
      </c>
      <c r="G43" s="25" t="s">
        <v>4</v>
      </c>
      <c r="H43" s="44"/>
      <c r="I43" s="44"/>
      <c r="J43" s="35"/>
      <c r="K43" s="25" t="s">
        <v>34</v>
      </c>
      <c r="L43" s="45"/>
      <c r="M43" s="29" t="s">
        <v>28</v>
      </c>
      <c r="N43" s="62"/>
    </row>
    <row r="44" spans="1:14" ht="56.25" x14ac:dyDescent="0.3">
      <c r="A44" s="41"/>
      <c r="B44" s="103" t="s">
        <v>80</v>
      </c>
      <c r="C44" s="102" t="s">
        <v>105</v>
      </c>
      <c r="D44" s="25" t="s">
        <v>30</v>
      </c>
      <c r="E44" s="34" t="s">
        <v>108</v>
      </c>
      <c r="F44" s="25"/>
      <c r="G44" s="25"/>
      <c r="H44" s="44"/>
      <c r="I44" s="44"/>
      <c r="J44" s="35"/>
      <c r="K44" s="25"/>
      <c r="L44" s="45"/>
      <c r="M44" s="29" t="s">
        <v>32</v>
      </c>
      <c r="N44" s="62"/>
    </row>
    <row r="45" spans="1:14" ht="93.75" x14ac:dyDescent="0.3">
      <c r="A45" s="41"/>
      <c r="B45" s="103" t="s">
        <v>80</v>
      </c>
      <c r="C45" s="102" t="s">
        <v>105</v>
      </c>
      <c r="D45" s="25" t="s">
        <v>30</v>
      </c>
      <c r="E45" s="34" t="s">
        <v>109</v>
      </c>
      <c r="F45" s="25"/>
      <c r="G45" s="25"/>
      <c r="H45" s="44"/>
      <c r="I45" s="44"/>
      <c r="J45" s="35"/>
      <c r="K45" s="25" t="s">
        <v>34</v>
      </c>
      <c r="L45" s="45"/>
      <c r="M45" s="29" t="s">
        <v>28</v>
      </c>
      <c r="N45" s="62"/>
    </row>
    <row r="46" spans="1:14" ht="56.25" x14ac:dyDescent="0.3">
      <c r="A46" s="41"/>
      <c r="B46" s="103" t="s">
        <v>80</v>
      </c>
      <c r="C46" s="102" t="s">
        <v>105</v>
      </c>
      <c r="D46" s="25" t="s">
        <v>30</v>
      </c>
      <c r="E46" s="34" t="s">
        <v>110</v>
      </c>
      <c r="F46" s="25"/>
      <c r="G46" s="25"/>
      <c r="H46" s="44"/>
      <c r="I46" s="44"/>
      <c r="J46" s="35"/>
      <c r="K46" s="25"/>
      <c r="L46" s="45"/>
      <c r="M46" s="29" t="s">
        <v>32</v>
      </c>
      <c r="N46" s="62"/>
    </row>
    <row r="47" spans="1:14" ht="87.75" customHeight="1" x14ac:dyDescent="0.3">
      <c r="A47" s="46"/>
      <c r="B47" s="103" t="s">
        <v>80</v>
      </c>
      <c r="C47" s="102" t="s">
        <v>111</v>
      </c>
      <c r="D47" s="25" t="s">
        <v>30</v>
      </c>
      <c r="E47" s="34" t="s">
        <v>112</v>
      </c>
      <c r="F47" s="44"/>
      <c r="G47" s="25" t="s">
        <v>4</v>
      </c>
      <c r="H47" s="44"/>
      <c r="I47" s="44"/>
      <c r="J47" s="35"/>
      <c r="K47" s="25" t="s">
        <v>34</v>
      </c>
      <c r="L47" s="45" t="s">
        <v>113</v>
      </c>
      <c r="M47" s="29" t="s">
        <v>18</v>
      </c>
      <c r="N47" s="62"/>
    </row>
    <row r="48" spans="1:14" ht="87.75" customHeight="1" x14ac:dyDescent="0.3">
      <c r="A48" s="46"/>
      <c r="B48" s="103" t="s">
        <v>80</v>
      </c>
      <c r="C48" s="102" t="s">
        <v>111</v>
      </c>
      <c r="D48" s="25" t="s">
        <v>30</v>
      </c>
      <c r="E48" s="34" t="s">
        <v>114</v>
      </c>
      <c r="F48" s="44"/>
      <c r="G48" s="25"/>
      <c r="H48" s="44"/>
      <c r="I48" s="44"/>
      <c r="J48" s="35"/>
      <c r="K48" s="25" t="s">
        <v>34</v>
      </c>
      <c r="L48" s="45"/>
      <c r="M48" s="29" t="s">
        <v>28</v>
      </c>
      <c r="N48" s="62"/>
    </row>
    <row r="49" spans="1:14" ht="87.75" customHeight="1" x14ac:dyDescent="0.3">
      <c r="A49" s="46"/>
      <c r="B49" s="103" t="s">
        <v>80</v>
      </c>
      <c r="C49" s="102" t="s">
        <v>111</v>
      </c>
      <c r="D49" s="25" t="s">
        <v>30</v>
      </c>
      <c r="E49" s="34" t="s">
        <v>115</v>
      </c>
      <c r="F49" s="44"/>
      <c r="G49" s="25"/>
      <c r="H49" s="44"/>
      <c r="I49" s="44"/>
      <c r="J49" s="35"/>
      <c r="K49" s="25"/>
      <c r="L49" s="45"/>
      <c r="M49" s="29" t="s">
        <v>32</v>
      </c>
      <c r="N49" s="62"/>
    </row>
    <row r="50" spans="1:14" ht="87.75" customHeight="1" x14ac:dyDescent="0.3">
      <c r="A50" s="46"/>
      <c r="B50" s="103" t="s">
        <v>80</v>
      </c>
      <c r="C50" s="102" t="s">
        <v>111</v>
      </c>
      <c r="D50" s="25" t="s">
        <v>30</v>
      </c>
      <c r="E50" s="34" t="s">
        <v>116</v>
      </c>
      <c r="F50" s="44"/>
      <c r="G50" s="25"/>
      <c r="H50" s="44"/>
      <c r="I50" s="44"/>
      <c r="J50" s="35"/>
      <c r="K50" s="25" t="s">
        <v>34</v>
      </c>
      <c r="L50" s="45"/>
      <c r="M50" s="29" t="s">
        <v>28</v>
      </c>
      <c r="N50" s="62"/>
    </row>
    <row r="51" spans="1:14" ht="87.75" customHeight="1" x14ac:dyDescent="0.3">
      <c r="A51" s="46"/>
      <c r="B51" s="103" t="s">
        <v>80</v>
      </c>
      <c r="C51" s="102" t="s">
        <v>111</v>
      </c>
      <c r="D51" s="25" t="s">
        <v>30</v>
      </c>
      <c r="E51" s="33" t="s">
        <v>117</v>
      </c>
      <c r="F51" s="44"/>
      <c r="G51" s="25"/>
      <c r="H51" s="44"/>
      <c r="I51" s="44"/>
      <c r="J51" s="35"/>
      <c r="K51" s="25" t="s">
        <v>34</v>
      </c>
      <c r="L51" s="45"/>
      <c r="M51" s="29" t="s">
        <v>28</v>
      </c>
      <c r="N51" s="62"/>
    </row>
    <row r="52" spans="1:14" ht="87.75" customHeight="1" x14ac:dyDescent="0.3">
      <c r="A52" s="46"/>
      <c r="B52" s="103" t="s">
        <v>80</v>
      </c>
      <c r="C52" s="102" t="s">
        <v>111</v>
      </c>
      <c r="D52" s="25" t="s">
        <v>30</v>
      </c>
      <c r="E52" s="47" t="s">
        <v>118</v>
      </c>
      <c r="F52" s="44"/>
      <c r="G52" s="25"/>
      <c r="H52" s="44"/>
      <c r="I52" s="44"/>
      <c r="J52" s="35"/>
      <c r="K52" s="25" t="s">
        <v>34</v>
      </c>
      <c r="L52" s="45"/>
      <c r="M52" s="29" t="s">
        <v>28</v>
      </c>
      <c r="N52" s="62"/>
    </row>
    <row r="53" spans="1:14" ht="237" customHeight="1" x14ac:dyDescent="0.3">
      <c r="A53" s="46"/>
      <c r="B53" s="103" t="s">
        <v>80</v>
      </c>
      <c r="C53" s="102" t="s">
        <v>111</v>
      </c>
      <c r="D53" s="25" t="s">
        <v>30</v>
      </c>
      <c r="E53" s="34" t="s">
        <v>119</v>
      </c>
      <c r="F53" s="44"/>
      <c r="G53" s="25"/>
      <c r="H53" s="44"/>
      <c r="I53" s="44"/>
      <c r="J53" s="35"/>
      <c r="K53" s="25" t="s">
        <v>34</v>
      </c>
      <c r="L53" s="45"/>
      <c r="M53" s="29" t="s">
        <v>28</v>
      </c>
      <c r="N53" s="62"/>
    </row>
    <row r="54" spans="1:14" ht="87.75" customHeight="1" x14ac:dyDescent="0.3">
      <c r="A54" s="46"/>
      <c r="B54" s="103" t="s">
        <v>80</v>
      </c>
      <c r="C54" s="102" t="s">
        <v>111</v>
      </c>
      <c r="D54" s="25" t="s">
        <v>13</v>
      </c>
      <c r="E54" s="31" t="s">
        <v>120</v>
      </c>
      <c r="F54" s="42">
        <v>400000</v>
      </c>
      <c r="G54" s="27">
        <v>190689.75</v>
      </c>
      <c r="H54" s="42">
        <v>209310.25</v>
      </c>
      <c r="I54" s="44"/>
      <c r="J54" s="28" t="s">
        <v>121</v>
      </c>
      <c r="K54" s="38" t="s">
        <v>122</v>
      </c>
      <c r="L54" s="28" t="s">
        <v>123</v>
      </c>
      <c r="M54" s="29" t="s">
        <v>23</v>
      </c>
      <c r="N54" s="62"/>
    </row>
    <row r="55" spans="1:14" ht="112.5" x14ac:dyDescent="0.3">
      <c r="A55" s="46"/>
      <c r="B55" s="103" t="s">
        <v>80</v>
      </c>
      <c r="C55" s="102" t="s">
        <v>111</v>
      </c>
      <c r="D55" s="25" t="s">
        <v>13</v>
      </c>
      <c r="E55" s="26" t="s">
        <v>124</v>
      </c>
      <c r="F55" s="27">
        <v>575240</v>
      </c>
      <c r="G55" s="42">
        <v>86286</v>
      </c>
      <c r="H55" s="42">
        <v>488954</v>
      </c>
      <c r="I55" s="42"/>
      <c r="J55" s="28" t="s">
        <v>125</v>
      </c>
      <c r="K55" s="42" t="s">
        <v>16</v>
      </c>
      <c r="L55" s="43" t="s">
        <v>44</v>
      </c>
      <c r="M55" s="29" t="s">
        <v>45</v>
      </c>
      <c r="N55" s="62"/>
    </row>
    <row r="56" spans="1:14" ht="93.75" x14ac:dyDescent="0.3">
      <c r="A56" s="46"/>
      <c r="B56" s="103" t="s">
        <v>80</v>
      </c>
      <c r="C56" s="102" t="s">
        <v>126</v>
      </c>
      <c r="D56" s="25" t="s">
        <v>30</v>
      </c>
      <c r="E56" s="34" t="s">
        <v>127</v>
      </c>
      <c r="F56" s="44"/>
      <c r="G56" s="44"/>
      <c r="H56" s="44"/>
      <c r="I56" s="44"/>
      <c r="J56" s="35"/>
      <c r="K56" s="25" t="s">
        <v>34</v>
      </c>
      <c r="L56" s="45" t="s">
        <v>128</v>
      </c>
      <c r="M56" s="29" t="s">
        <v>18</v>
      </c>
      <c r="N56" s="111"/>
    </row>
    <row r="57" spans="1:14" ht="93.75" x14ac:dyDescent="0.3">
      <c r="A57" s="46"/>
      <c r="B57" s="103" t="s">
        <v>80</v>
      </c>
      <c r="C57" s="102" t="s">
        <v>129</v>
      </c>
      <c r="D57" s="25" t="s">
        <v>30</v>
      </c>
      <c r="E57" s="34" t="s">
        <v>130</v>
      </c>
      <c r="F57" s="44"/>
      <c r="G57" s="25" t="s">
        <v>4</v>
      </c>
      <c r="H57" s="44"/>
      <c r="I57" s="44"/>
      <c r="J57" s="35"/>
      <c r="K57" s="25" t="s">
        <v>34</v>
      </c>
      <c r="L57" s="45" t="s">
        <v>128</v>
      </c>
      <c r="M57" s="29" t="s">
        <v>18</v>
      </c>
      <c r="N57" s="62"/>
    </row>
    <row r="58" spans="1:14" ht="93.75" x14ac:dyDescent="0.3">
      <c r="A58" s="46"/>
      <c r="B58" s="103" t="s">
        <v>80</v>
      </c>
      <c r="C58" s="102" t="s">
        <v>129</v>
      </c>
      <c r="D58" s="25" t="s">
        <v>13</v>
      </c>
      <c r="E58" s="34" t="s">
        <v>131</v>
      </c>
      <c r="F58" s="44"/>
      <c r="G58" s="25"/>
      <c r="H58" s="44"/>
      <c r="I58" s="44"/>
      <c r="J58" s="35"/>
      <c r="K58" s="25"/>
      <c r="L58" s="45"/>
      <c r="M58" s="29" t="s">
        <v>32</v>
      </c>
      <c r="N58" s="62"/>
    </row>
    <row r="59" spans="1:14" ht="93.75" x14ac:dyDescent="0.3">
      <c r="A59" s="46"/>
      <c r="B59" s="103" t="s">
        <v>80</v>
      </c>
      <c r="C59" s="102" t="s">
        <v>129</v>
      </c>
      <c r="D59" s="25" t="s">
        <v>13</v>
      </c>
      <c r="E59" s="26" t="s">
        <v>132</v>
      </c>
      <c r="F59" s="42">
        <v>45000</v>
      </c>
      <c r="G59" s="27" t="s">
        <v>4</v>
      </c>
      <c r="H59" s="42" t="s">
        <v>133</v>
      </c>
      <c r="I59" s="42"/>
      <c r="J59" s="28"/>
      <c r="K59" s="42" t="s">
        <v>25</v>
      </c>
      <c r="L59" s="43" t="s">
        <v>128</v>
      </c>
      <c r="M59" s="29" t="s">
        <v>18</v>
      </c>
      <c r="N59" s="62"/>
    </row>
    <row r="60" spans="1:14" ht="93.75" x14ac:dyDescent="0.3">
      <c r="B60" s="103" t="s">
        <v>80</v>
      </c>
      <c r="C60" s="102" t="s">
        <v>129</v>
      </c>
      <c r="D60" s="25" t="s">
        <v>13</v>
      </c>
      <c r="E60" s="26" t="s">
        <v>134</v>
      </c>
      <c r="F60" s="42">
        <v>30000</v>
      </c>
      <c r="G60" s="42">
        <v>3000</v>
      </c>
      <c r="H60" s="42">
        <v>27000</v>
      </c>
      <c r="I60" s="44"/>
      <c r="J60" s="28" t="s">
        <v>135</v>
      </c>
      <c r="K60" s="42" t="s">
        <v>136</v>
      </c>
      <c r="L60" s="28" t="s">
        <v>88</v>
      </c>
      <c r="M60" s="29" t="s">
        <v>45</v>
      </c>
      <c r="N60" s="62" t="s">
        <v>137</v>
      </c>
    </row>
    <row r="61" spans="1:14" ht="93.75" x14ac:dyDescent="0.3">
      <c r="B61" s="103" t="s">
        <v>80</v>
      </c>
      <c r="C61" s="102" t="s">
        <v>129</v>
      </c>
      <c r="D61" s="25" t="s">
        <v>13</v>
      </c>
      <c r="E61" s="33" t="s">
        <v>138</v>
      </c>
      <c r="F61" s="42"/>
      <c r="G61" s="42"/>
      <c r="H61" s="42"/>
      <c r="I61" s="44"/>
      <c r="J61" s="28"/>
      <c r="K61" s="42"/>
      <c r="L61" s="28"/>
      <c r="M61" s="29" t="s">
        <v>28</v>
      </c>
      <c r="N61" s="62"/>
    </row>
    <row r="62" spans="1:14" ht="93.75" x14ac:dyDescent="0.3">
      <c r="A62" s="46"/>
      <c r="B62" s="103" t="s">
        <v>80</v>
      </c>
      <c r="C62" s="102" t="s">
        <v>129</v>
      </c>
      <c r="D62" s="25" t="s">
        <v>13</v>
      </c>
      <c r="E62" s="26" t="s">
        <v>139</v>
      </c>
      <c r="F62" s="42">
        <v>50000</v>
      </c>
      <c r="G62" s="27" t="s">
        <v>4</v>
      </c>
      <c r="H62" s="42" t="s">
        <v>133</v>
      </c>
      <c r="I62" s="42"/>
      <c r="J62" s="28"/>
      <c r="K62" s="42" t="s">
        <v>25</v>
      </c>
      <c r="L62" s="43" t="s">
        <v>140</v>
      </c>
      <c r="M62" s="29" t="s">
        <v>18</v>
      </c>
      <c r="N62" s="62"/>
    </row>
    <row r="63" spans="1:14" ht="93.75" x14ac:dyDescent="0.3">
      <c r="A63" s="46"/>
      <c r="B63" s="103" t="s">
        <v>80</v>
      </c>
      <c r="C63" s="102" t="s">
        <v>129</v>
      </c>
      <c r="D63" s="25" t="s">
        <v>13</v>
      </c>
      <c r="E63" s="26" t="s">
        <v>141</v>
      </c>
      <c r="F63" s="42">
        <v>35000</v>
      </c>
      <c r="G63" s="27" t="s">
        <v>4</v>
      </c>
      <c r="H63" s="42" t="s">
        <v>133</v>
      </c>
      <c r="I63" s="42"/>
      <c r="J63" s="28"/>
      <c r="K63" s="42" t="s">
        <v>25</v>
      </c>
      <c r="L63" s="43" t="s">
        <v>140</v>
      </c>
      <c r="M63" s="29" t="s">
        <v>18</v>
      </c>
      <c r="N63" s="62"/>
    </row>
    <row r="64" spans="1:14" ht="93.75" x14ac:dyDescent="0.3">
      <c r="A64" s="46"/>
      <c r="B64" s="103" t="s">
        <v>80</v>
      </c>
      <c r="C64" s="102" t="s">
        <v>129</v>
      </c>
      <c r="D64" s="25" t="s">
        <v>13</v>
      </c>
      <c r="E64" s="26" t="s">
        <v>142</v>
      </c>
      <c r="F64" s="42">
        <v>8000000</v>
      </c>
      <c r="G64" s="27">
        <v>7200000</v>
      </c>
      <c r="H64" s="42"/>
      <c r="I64" s="42">
        <v>800000</v>
      </c>
      <c r="J64" s="28" t="s">
        <v>143</v>
      </c>
      <c r="K64" s="42" t="s">
        <v>144</v>
      </c>
      <c r="L64" s="43" t="s">
        <v>44</v>
      </c>
      <c r="M64" s="29" t="s">
        <v>45</v>
      </c>
      <c r="N64" s="62"/>
    </row>
    <row r="65" spans="1:14" ht="93.75" x14ac:dyDescent="0.3">
      <c r="A65" s="46"/>
      <c r="B65" s="103" t="s">
        <v>80</v>
      </c>
      <c r="C65" s="102" t="s">
        <v>129</v>
      </c>
      <c r="D65" s="25" t="s">
        <v>13</v>
      </c>
      <c r="E65" s="26" t="s">
        <v>145</v>
      </c>
      <c r="F65" s="42">
        <v>1500000</v>
      </c>
      <c r="G65" s="42">
        <v>1000000</v>
      </c>
      <c r="H65" s="42"/>
      <c r="I65" s="42">
        <v>500000</v>
      </c>
      <c r="J65" s="28" t="s">
        <v>146</v>
      </c>
      <c r="K65" s="42" t="s">
        <v>147</v>
      </c>
      <c r="L65" s="28" t="s">
        <v>148</v>
      </c>
      <c r="M65" s="29" t="s">
        <v>45</v>
      </c>
      <c r="N65" s="62"/>
    </row>
    <row r="66" spans="1:14" ht="93.75" x14ac:dyDescent="0.3">
      <c r="A66" s="46"/>
      <c r="B66" s="103" t="s">
        <v>80</v>
      </c>
      <c r="C66" s="102" t="s">
        <v>129</v>
      </c>
      <c r="D66" s="25" t="s">
        <v>13</v>
      </c>
      <c r="E66" s="26" t="s">
        <v>149</v>
      </c>
      <c r="F66" s="42">
        <v>8000000</v>
      </c>
      <c r="G66" s="27">
        <v>7200000</v>
      </c>
      <c r="H66" s="42"/>
      <c r="I66" s="42">
        <v>800000</v>
      </c>
      <c r="J66" s="28" t="s">
        <v>150</v>
      </c>
      <c r="K66" s="42" t="s">
        <v>144</v>
      </c>
      <c r="L66" s="43" t="s">
        <v>44</v>
      </c>
      <c r="M66" s="29" t="s">
        <v>45</v>
      </c>
      <c r="N66" s="62"/>
    </row>
    <row r="67" spans="1:14" ht="93.75" x14ac:dyDescent="0.3">
      <c r="A67" s="46"/>
      <c r="B67" s="103" t="s">
        <v>80</v>
      </c>
      <c r="C67" s="102" t="s">
        <v>129</v>
      </c>
      <c r="D67" s="25" t="s">
        <v>13</v>
      </c>
      <c r="E67" s="26" t="s">
        <v>151</v>
      </c>
      <c r="F67" s="42">
        <v>200000</v>
      </c>
      <c r="G67" s="42">
        <v>100000</v>
      </c>
      <c r="H67" s="42"/>
      <c r="I67" s="42" t="s">
        <v>152</v>
      </c>
      <c r="J67" s="28" t="s">
        <v>153</v>
      </c>
      <c r="K67" s="42" t="s">
        <v>22</v>
      </c>
      <c r="L67" s="43" t="s">
        <v>154</v>
      </c>
      <c r="M67" s="29" t="s">
        <v>45</v>
      </c>
      <c r="N67" s="62"/>
    </row>
    <row r="68" spans="1:14" ht="93.75" x14ac:dyDescent="0.3">
      <c r="A68" s="46"/>
      <c r="B68" s="103" t="s">
        <v>80</v>
      </c>
      <c r="C68" s="102" t="s">
        <v>129</v>
      </c>
      <c r="D68" s="25" t="s">
        <v>13</v>
      </c>
      <c r="E68" s="36" t="s">
        <v>155</v>
      </c>
      <c r="F68" s="42"/>
      <c r="G68" s="42"/>
      <c r="H68" s="42"/>
      <c r="I68" s="42"/>
      <c r="J68" s="28"/>
      <c r="K68" s="48" t="s">
        <v>68</v>
      </c>
      <c r="L68" s="43"/>
      <c r="M68" s="29" t="s">
        <v>28</v>
      </c>
      <c r="N68" s="62"/>
    </row>
    <row r="69" spans="1:14" ht="93.75" x14ac:dyDescent="0.3">
      <c r="A69" s="46"/>
      <c r="B69" s="103" t="s">
        <v>80</v>
      </c>
      <c r="C69" s="102" t="s">
        <v>129</v>
      </c>
      <c r="D69" s="44" t="s">
        <v>30</v>
      </c>
      <c r="E69" s="26" t="s">
        <v>156</v>
      </c>
      <c r="F69" s="42">
        <v>16000</v>
      </c>
      <c r="G69" s="42">
        <v>16000</v>
      </c>
      <c r="H69" s="44"/>
      <c r="I69" s="42"/>
      <c r="J69" s="28" t="s">
        <v>157</v>
      </c>
      <c r="K69" s="42" t="s">
        <v>22</v>
      </c>
      <c r="L69" s="43" t="s">
        <v>158</v>
      </c>
      <c r="M69" s="29" t="s">
        <v>45</v>
      </c>
      <c r="N69" s="62"/>
    </row>
    <row r="70" spans="1:14" ht="93.75" x14ac:dyDescent="0.3">
      <c r="A70" s="46"/>
      <c r="B70" s="103" t="s">
        <v>80</v>
      </c>
      <c r="C70" s="102" t="s">
        <v>129</v>
      </c>
      <c r="D70" s="25" t="s">
        <v>13</v>
      </c>
      <c r="E70" s="26" t="s">
        <v>159</v>
      </c>
      <c r="F70" s="42">
        <v>12305</v>
      </c>
      <c r="G70" s="42">
        <v>12305</v>
      </c>
      <c r="H70" s="44"/>
      <c r="I70" s="42"/>
      <c r="J70" s="28" t="s">
        <v>160</v>
      </c>
      <c r="K70" s="42" t="s">
        <v>22</v>
      </c>
      <c r="L70" s="43" t="s">
        <v>158</v>
      </c>
      <c r="M70" s="29" t="s">
        <v>45</v>
      </c>
      <c r="N70" s="62"/>
    </row>
    <row r="71" spans="1:14" ht="93.75" x14ac:dyDescent="0.3">
      <c r="A71" s="46"/>
      <c r="B71" s="103" t="s">
        <v>80</v>
      </c>
      <c r="C71" s="102" t="s">
        <v>129</v>
      </c>
      <c r="D71" s="25" t="s">
        <v>13</v>
      </c>
      <c r="E71" s="26" t="s">
        <v>161</v>
      </c>
      <c r="F71" s="42">
        <v>274164</v>
      </c>
      <c r="G71" s="42">
        <v>274164</v>
      </c>
      <c r="H71" s="44"/>
      <c r="I71" s="42"/>
      <c r="J71" s="28" t="s">
        <v>162</v>
      </c>
      <c r="K71" s="42" t="s">
        <v>25</v>
      </c>
      <c r="L71" s="43" t="s">
        <v>158</v>
      </c>
      <c r="M71" s="29" t="s">
        <v>45</v>
      </c>
      <c r="N71" s="62"/>
    </row>
    <row r="72" spans="1:14" ht="93.75" x14ac:dyDescent="0.3">
      <c r="A72" s="46"/>
      <c r="B72" s="103" t="s">
        <v>80</v>
      </c>
      <c r="C72" s="102" t="s">
        <v>129</v>
      </c>
      <c r="D72" s="25" t="s">
        <v>13</v>
      </c>
      <c r="E72" s="26" t="s">
        <v>163</v>
      </c>
      <c r="F72" s="42">
        <v>372000</v>
      </c>
      <c r="G72" s="42">
        <v>115000</v>
      </c>
      <c r="H72" s="25"/>
      <c r="I72" s="27" t="s">
        <v>164</v>
      </c>
      <c r="J72" s="28" t="s">
        <v>165</v>
      </c>
      <c r="K72" s="42" t="s">
        <v>25</v>
      </c>
      <c r="L72" s="43" t="s">
        <v>158</v>
      </c>
      <c r="M72" s="29" t="s">
        <v>45</v>
      </c>
      <c r="N72" s="62"/>
    </row>
    <row r="73" spans="1:14" ht="112.5" x14ac:dyDescent="0.3">
      <c r="A73" s="46"/>
      <c r="B73" s="103" t="s">
        <v>80</v>
      </c>
      <c r="C73" s="102" t="s">
        <v>129</v>
      </c>
      <c r="D73" s="25" t="s">
        <v>13</v>
      </c>
      <c r="E73" s="26" t="s">
        <v>166</v>
      </c>
      <c r="F73" s="42">
        <v>318000</v>
      </c>
      <c r="G73" s="42">
        <v>309000</v>
      </c>
      <c r="H73" s="25"/>
      <c r="I73" s="27" t="s">
        <v>167</v>
      </c>
      <c r="J73" s="28" t="s">
        <v>168</v>
      </c>
      <c r="K73" s="42" t="s">
        <v>136</v>
      </c>
      <c r="L73" s="43" t="s">
        <v>158</v>
      </c>
      <c r="M73" s="29" t="s">
        <v>45</v>
      </c>
      <c r="N73" s="62"/>
    </row>
    <row r="74" spans="1:14" ht="93.75" x14ac:dyDescent="0.3">
      <c r="A74" s="46"/>
      <c r="B74" s="103" t="s">
        <v>80</v>
      </c>
      <c r="C74" s="102" t="s">
        <v>129</v>
      </c>
      <c r="D74" s="25" t="s">
        <v>13</v>
      </c>
      <c r="E74" s="26" t="s">
        <v>169</v>
      </c>
      <c r="F74" s="44"/>
      <c r="G74" s="44"/>
      <c r="H74" s="44"/>
      <c r="I74" s="44"/>
      <c r="J74" s="35"/>
      <c r="K74" s="44"/>
      <c r="L74" s="45"/>
      <c r="M74" s="29" t="s">
        <v>45</v>
      </c>
      <c r="N74" s="62"/>
    </row>
    <row r="75" spans="1:14" ht="93.75" x14ac:dyDescent="0.3">
      <c r="B75" s="103" t="s">
        <v>80</v>
      </c>
      <c r="C75" s="102" t="s">
        <v>129</v>
      </c>
      <c r="D75" s="25" t="s">
        <v>13</v>
      </c>
      <c r="E75" s="26" t="s">
        <v>170</v>
      </c>
      <c r="F75" s="42">
        <v>15000</v>
      </c>
      <c r="G75" s="42">
        <v>7500</v>
      </c>
      <c r="H75" s="42">
        <v>7500</v>
      </c>
      <c r="I75" s="44"/>
      <c r="J75" s="28" t="s">
        <v>171</v>
      </c>
      <c r="K75" s="42" t="s">
        <v>25</v>
      </c>
      <c r="L75" s="28" t="s">
        <v>60</v>
      </c>
      <c r="M75" s="29" t="s">
        <v>45</v>
      </c>
      <c r="N75" s="62" t="s">
        <v>137</v>
      </c>
    </row>
    <row r="76" spans="1:14" ht="93.75" x14ac:dyDescent="0.3">
      <c r="B76" s="103" t="s">
        <v>80</v>
      </c>
      <c r="C76" s="102" t="s">
        <v>129</v>
      </c>
      <c r="D76" s="25" t="s">
        <v>13</v>
      </c>
      <c r="E76" s="26" t="s">
        <v>172</v>
      </c>
      <c r="F76" s="42">
        <v>30000</v>
      </c>
      <c r="G76" s="42">
        <v>3000</v>
      </c>
      <c r="H76" s="42">
        <v>27000</v>
      </c>
      <c r="I76" s="44"/>
      <c r="J76" s="28" t="s">
        <v>173</v>
      </c>
      <c r="K76" s="42" t="s">
        <v>136</v>
      </c>
      <c r="L76" s="28" t="s">
        <v>174</v>
      </c>
      <c r="M76" s="29" t="s">
        <v>45</v>
      </c>
      <c r="N76" s="62" t="s">
        <v>137</v>
      </c>
    </row>
    <row r="77" spans="1:14" ht="93.75" x14ac:dyDescent="0.3">
      <c r="B77" s="103" t="s">
        <v>80</v>
      </c>
      <c r="C77" s="102" t="s">
        <v>129</v>
      </c>
      <c r="D77" s="25" t="s">
        <v>13</v>
      </c>
      <c r="E77" s="26" t="s">
        <v>175</v>
      </c>
      <c r="F77" s="42">
        <v>30000</v>
      </c>
      <c r="G77" s="42">
        <v>3000</v>
      </c>
      <c r="H77" s="42">
        <v>27000</v>
      </c>
      <c r="I77" s="44"/>
      <c r="J77" s="28" t="s">
        <v>176</v>
      </c>
      <c r="K77" s="42" t="s">
        <v>27</v>
      </c>
      <c r="L77" s="28" t="s">
        <v>174</v>
      </c>
      <c r="M77" s="29" t="s">
        <v>45</v>
      </c>
      <c r="N77" s="62" t="s">
        <v>137</v>
      </c>
    </row>
    <row r="78" spans="1:14" ht="93.75" x14ac:dyDescent="0.3">
      <c r="B78" s="103" t="s">
        <v>80</v>
      </c>
      <c r="C78" s="102" t="s">
        <v>129</v>
      </c>
      <c r="D78" s="25" t="s">
        <v>13</v>
      </c>
      <c r="E78" s="26" t="s">
        <v>177</v>
      </c>
      <c r="F78" s="42">
        <v>30000</v>
      </c>
      <c r="G78" s="42">
        <v>30000</v>
      </c>
      <c r="H78" s="42"/>
      <c r="I78" s="44"/>
      <c r="J78" s="28" t="s">
        <v>178</v>
      </c>
      <c r="K78" s="42" t="s">
        <v>22</v>
      </c>
      <c r="L78" s="28" t="s">
        <v>88</v>
      </c>
      <c r="M78" s="29" t="s">
        <v>45</v>
      </c>
      <c r="N78" s="62"/>
    </row>
    <row r="79" spans="1:14" ht="112.5" x14ac:dyDescent="0.3">
      <c r="B79" s="104" t="s">
        <v>179</v>
      </c>
      <c r="C79" s="105" t="s">
        <v>180</v>
      </c>
      <c r="D79" s="25" t="s">
        <v>30</v>
      </c>
      <c r="E79" s="49" t="s">
        <v>181</v>
      </c>
      <c r="F79" s="42"/>
      <c r="G79" s="42"/>
      <c r="H79" s="42"/>
      <c r="I79" s="44"/>
      <c r="J79" s="49" t="s">
        <v>182</v>
      </c>
      <c r="K79" s="42" t="s">
        <v>183</v>
      </c>
      <c r="L79" s="28" t="s">
        <v>184</v>
      </c>
      <c r="M79" s="50" t="s">
        <v>185</v>
      </c>
      <c r="N79" s="62"/>
    </row>
    <row r="80" spans="1:14" ht="112.5" x14ac:dyDescent="0.3">
      <c r="B80" s="104" t="s">
        <v>179</v>
      </c>
      <c r="C80" s="105" t="s">
        <v>180</v>
      </c>
      <c r="D80" s="25" t="s">
        <v>30</v>
      </c>
      <c r="E80" s="51" t="s">
        <v>186</v>
      </c>
      <c r="F80" s="42">
        <v>5000</v>
      </c>
      <c r="G80" s="42">
        <v>5000</v>
      </c>
      <c r="H80" s="42"/>
      <c r="I80" s="44"/>
      <c r="J80" s="49" t="s">
        <v>187</v>
      </c>
      <c r="K80" s="42" t="s">
        <v>183</v>
      </c>
      <c r="L80" s="28" t="s">
        <v>188</v>
      </c>
      <c r="M80" s="50" t="s">
        <v>185</v>
      </c>
      <c r="N80" s="62"/>
    </row>
    <row r="81" spans="2:14" ht="112.5" x14ac:dyDescent="0.3">
      <c r="B81" s="104" t="s">
        <v>179</v>
      </c>
      <c r="C81" s="105" t="s">
        <v>180</v>
      </c>
      <c r="D81" s="25" t="s">
        <v>30</v>
      </c>
      <c r="E81" s="49" t="s">
        <v>189</v>
      </c>
      <c r="F81" s="42"/>
      <c r="G81" s="42"/>
      <c r="H81" s="42" t="s">
        <v>190</v>
      </c>
      <c r="I81" s="44"/>
      <c r="J81" s="49" t="s">
        <v>191</v>
      </c>
      <c r="K81" s="42" t="s">
        <v>183</v>
      </c>
      <c r="L81" s="28" t="s">
        <v>188</v>
      </c>
      <c r="M81" s="50" t="s">
        <v>185</v>
      </c>
      <c r="N81" s="62"/>
    </row>
    <row r="82" spans="2:14" ht="112.5" x14ac:dyDescent="0.3">
      <c r="B82" s="104" t="s">
        <v>179</v>
      </c>
      <c r="C82" s="105" t="s">
        <v>180</v>
      </c>
      <c r="D82" s="25" t="s">
        <v>30</v>
      </c>
      <c r="E82" s="51" t="s">
        <v>192</v>
      </c>
      <c r="F82" s="42"/>
      <c r="G82" s="42"/>
      <c r="H82" s="42"/>
      <c r="I82" s="44"/>
      <c r="J82" s="49" t="s">
        <v>193</v>
      </c>
      <c r="K82" s="42" t="s">
        <v>183</v>
      </c>
      <c r="L82" s="28" t="s">
        <v>188</v>
      </c>
      <c r="M82" s="50" t="s">
        <v>185</v>
      </c>
      <c r="N82" s="62"/>
    </row>
    <row r="83" spans="2:14" ht="150.75" customHeight="1" x14ac:dyDescent="0.3">
      <c r="B83" s="104" t="s">
        <v>179</v>
      </c>
      <c r="C83" s="105" t="s">
        <v>180</v>
      </c>
      <c r="D83" s="25" t="s">
        <v>30</v>
      </c>
      <c r="E83" s="49" t="s">
        <v>194</v>
      </c>
      <c r="F83" s="42"/>
      <c r="G83" s="42"/>
      <c r="H83" s="42"/>
      <c r="I83" s="44"/>
      <c r="J83" s="49" t="s">
        <v>195</v>
      </c>
      <c r="K83" s="42"/>
      <c r="L83" s="28"/>
      <c r="M83" s="50" t="s">
        <v>185</v>
      </c>
      <c r="N83" s="62"/>
    </row>
    <row r="84" spans="2:14" ht="112.5" x14ac:dyDescent="0.3">
      <c r="B84" s="104" t="s">
        <v>179</v>
      </c>
      <c r="C84" s="105" t="s">
        <v>180</v>
      </c>
      <c r="D84" s="25" t="s">
        <v>30</v>
      </c>
      <c r="E84" s="51" t="s">
        <v>196</v>
      </c>
      <c r="F84" s="42"/>
      <c r="G84" s="42"/>
      <c r="H84" s="42"/>
      <c r="I84" s="44"/>
      <c r="J84" s="49" t="s">
        <v>197</v>
      </c>
      <c r="K84" s="42" t="s">
        <v>183</v>
      </c>
      <c r="L84" s="28" t="s">
        <v>188</v>
      </c>
      <c r="M84" s="50" t="s">
        <v>185</v>
      </c>
      <c r="N84" s="62"/>
    </row>
    <row r="85" spans="2:14" ht="243.75" x14ac:dyDescent="0.3">
      <c r="B85" s="104" t="s">
        <v>179</v>
      </c>
      <c r="C85" s="105" t="s">
        <v>180</v>
      </c>
      <c r="D85" s="25" t="s">
        <v>30</v>
      </c>
      <c r="E85" s="49" t="s">
        <v>198</v>
      </c>
      <c r="F85" s="42"/>
      <c r="G85" s="42"/>
      <c r="H85" s="42"/>
      <c r="I85" s="44"/>
      <c r="J85" s="52" t="s">
        <v>199</v>
      </c>
      <c r="K85" s="42" t="s">
        <v>183</v>
      </c>
      <c r="L85" s="28" t="s">
        <v>188</v>
      </c>
      <c r="M85" s="50" t="s">
        <v>185</v>
      </c>
      <c r="N85" s="62"/>
    </row>
    <row r="86" spans="2:14" ht="112.5" x14ac:dyDescent="0.3">
      <c r="B86" s="104" t="s">
        <v>179</v>
      </c>
      <c r="C86" s="105" t="s">
        <v>180</v>
      </c>
      <c r="D86" s="25" t="s">
        <v>30</v>
      </c>
      <c r="E86" s="51" t="s">
        <v>200</v>
      </c>
      <c r="F86" s="42"/>
      <c r="G86" s="42"/>
      <c r="H86" s="42"/>
      <c r="I86" s="44"/>
      <c r="J86" s="49" t="s">
        <v>201</v>
      </c>
      <c r="K86" s="42" t="s">
        <v>183</v>
      </c>
      <c r="L86" s="34" t="s">
        <v>202</v>
      </c>
      <c r="M86" s="50" t="s">
        <v>185</v>
      </c>
      <c r="N86" s="62"/>
    </row>
    <row r="87" spans="2:14" ht="131.25" x14ac:dyDescent="0.3">
      <c r="B87" s="104" t="s">
        <v>179</v>
      </c>
      <c r="C87" s="105" t="s">
        <v>180</v>
      </c>
      <c r="D87" s="25" t="s">
        <v>30</v>
      </c>
      <c r="E87" s="49" t="s">
        <v>203</v>
      </c>
      <c r="F87" s="42"/>
      <c r="G87" s="42"/>
      <c r="H87" s="42" t="s">
        <v>190</v>
      </c>
      <c r="I87" s="44"/>
      <c r="J87" s="49" t="s">
        <v>204</v>
      </c>
      <c r="K87" s="42" t="s">
        <v>183</v>
      </c>
      <c r="L87" s="28" t="s">
        <v>188</v>
      </c>
      <c r="M87" s="50" t="s">
        <v>185</v>
      </c>
      <c r="N87" s="62"/>
    </row>
    <row r="88" spans="2:14" ht="86.45" customHeight="1" x14ac:dyDescent="0.3">
      <c r="B88" s="104" t="s">
        <v>179</v>
      </c>
      <c r="C88" s="105" t="s">
        <v>180</v>
      </c>
      <c r="D88" s="25" t="s">
        <v>13</v>
      </c>
      <c r="E88" s="49" t="s">
        <v>205</v>
      </c>
      <c r="F88" s="42"/>
      <c r="G88" s="42"/>
      <c r="H88" s="42"/>
      <c r="I88" s="44"/>
      <c r="J88" s="49"/>
      <c r="K88" s="42"/>
      <c r="L88" s="28"/>
      <c r="M88" s="50" t="s">
        <v>28</v>
      </c>
      <c r="N88" s="62"/>
    </row>
    <row r="89" spans="2:14" ht="86.45" customHeight="1" x14ac:dyDescent="0.3">
      <c r="B89" s="104" t="s">
        <v>179</v>
      </c>
      <c r="C89" s="105" t="s">
        <v>180</v>
      </c>
      <c r="D89" s="25" t="s">
        <v>30</v>
      </c>
      <c r="E89" s="49" t="s">
        <v>206</v>
      </c>
      <c r="F89" s="42"/>
      <c r="G89" s="42"/>
      <c r="H89" s="42"/>
      <c r="I89" s="44"/>
      <c r="J89" s="49"/>
      <c r="K89" s="42"/>
      <c r="L89" s="28"/>
      <c r="M89" s="50" t="s">
        <v>28</v>
      </c>
      <c r="N89" s="62"/>
    </row>
    <row r="90" spans="2:14" ht="86.45" customHeight="1" x14ac:dyDescent="0.3">
      <c r="B90" s="104" t="s">
        <v>179</v>
      </c>
      <c r="C90" s="105" t="s">
        <v>180</v>
      </c>
      <c r="D90" s="25" t="s">
        <v>30</v>
      </c>
      <c r="E90" s="49" t="s">
        <v>207</v>
      </c>
      <c r="F90" s="42"/>
      <c r="G90" s="42"/>
      <c r="H90" s="42"/>
      <c r="I90" s="44"/>
      <c r="J90" s="49"/>
      <c r="K90" s="42"/>
      <c r="L90" s="28"/>
      <c r="M90" s="50" t="s">
        <v>28</v>
      </c>
      <c r="N90" s="62"/>
    </row>
    <row r="91" spans="2:14" ht="86.45" customHeight="1" x14ac:dyDescent="0.3">
      <c r="B91" s="104" t="s">
        <v>179</v>
      </c>
      <c r="C91" s="105" t="s">
        <v>180</v>
      </c>
      <c r="D91" s="25" t="s">
        <v>30</v>
      </c>
      <c r="E91" s="49" t="s">
        <v>208</v>
      </c>
      <c r="F91" s="42"/>
      <c r="G91" s="42"/>
      <c r="H91" s="42"/>
      <c r="I91" s="44"/>
      <c r="J91" s="49"/>
      <c r="K91" s="42"/>
      <c r="L91" s="28"/>
      <c r="M91" s="50" t="s">
        <v>28</v>
      </c>
      <c r="N91" s="62"/>
    </row>
    <row r="92" spans="2:14" ht="86.45" customHeight="1" x14ac:dyDescent="0.3">
      <c r="B92" s="104" t="s">
        <v>179</v>
      </c>
      <c r="C92" s="105" t="s">
        <v>180</v>
      </c>
      <c r="D92" s="25" t="s">
        <v>13</v>
      </c>
      <c r="E92" s="49" t="s">
        <v>209</v>
      </c>
      <c r="F92" s="42"/>
      <c r="G92" s="42"/>
      <c r="H92" s="42"/>
      <c r="I92" s="44"/>
      <c r="J92" s="49"/>
      <c r="K92" s="42"/>
      <c r="L92" s="28"/>
      <c r="M92" s="50" t="s">
        <v>28</v>
      </c>
      <c r="N92" s="62"/>
    </row>
    <row r="93" spans="2:14" ht="86.45" customHeight="1" x14ac:dyDescent="0.3">
      <c r="B93" s="104" t="s">
        <v>179</v>
      </c>
      <c r="C93" s="105" t="s">
        <v>180</v>
      </c>
      <c r="D93" s="25" t="s">
        <v>30</v>
      </c>
      <c r="E93" s="49" t="s">
        <v>210</v>
      </c>
      <c r="F93" s="42"/>
      <c r="G93" s="42"/>
      <c r="H93" s="42"/>
      <c r="I93" s="44"/>
      <c r="J93" s="49"/>
      <c r="K93" s="42"/>
      <c r="L93" s="28"/>
      <c r="M93" s="50" t="s">
        <v>28</v>
      </c>
      <c r="N93" s="62"/>
    </row>
    <row r="94" spans="2:14" ht="86.45" customHeight="1" x14ac:dyDescent="0.3">
      <c r="B94" s="104" t="s">
        <v>179</v>
      </c>
      <c r="C94" s="105" t="s">
        <v>180</v>
      </c>
      <c r="D94" s="25" t="s">
        <v>30</v>
      </c>
      <c r="E94" s="49" t="s">
        <v>211</v>
      </c>
      <c r="F94" s="42"/>
      <c r="G94" s="42"/>
      <c r="H94" s="42"/>
      <c r="I94" s="44"/>
      <c r="J94" s="49"/>
      <c r="K94" s="42"/>
      <c r="L94" s="28"/>
      <c r="M94" s="50" t="s">
        <v>28</v>
      </c>
      <c r="N94" s="62"/>
    </row>
    <row r="95" spans="2:14" ht="86.45" customHeight="1" x14ac:dyDescent="0.3">
      <c r="B95" s="104" t="s">
        <v>179</v>
      </c>
      <c r="C95" s="105" t="s">
        <v>180</v>
      </c>
      <c r="D95" s="25" t="s">
        <v>30</v>
      </c>
      <c r="E95" s="49" t="s">
        <v>212</v>
      </c>
      <c r="F95" s="42"/>
      <c r="G95" s="42"/>
      <c r="H95" s="42"/>
      <c r="I95" s="44"/>
      <c r="J95" s="49"/>
      <c r="K95" s="42"/>
      <c r="L95" s="28"/>
      <c r="M95" s="50" t="s">
        <v>28</v>
      </c>
      <c r="N95" s="62"/>
    </row>
    <row r="96" spans="2:14" ht="86.45" customHeight="1" x14ac:dyDescent="0.3">
      <c r="B96" s="104" t="s">
        <v>179</v>
      </c>
      <c r="C96" s="105" t="s">
        <v>180</v>
      </c>
      <c r="D96" s="25" t="s">
        <v>30</v>
      </c>
      <c r="E96" s="49" t="s">
        <v>213</v>
      </c>
      <c r="F96" s="42"/>
      <c r="G96" s="42"/>
      <c r="H96" s="42"/>
      <c r="I96" s="44"/>
      <c r="J96" s="49"/>
      <c r="K96" s="42"/>
      <c r="L96" s="28"/>
      <c r="M96" s="50" t="s">
        <v>28</v>
      </c>
      <c r="N96" s="62"/>
    </row>
    <row r="97" spans="2:14" ht="86.45" customHeight="1" x14ac:dyDescent="0.3">
      <c r="B97" s="104" t="s">
        <v>179</v>
      </c>
      <c r="C97" s="105" t="s">
        <v>180</v>
      </c>
      <c r="D97" s="25" t="s">
        <v>30</v>
      </c>
      <c r="E97" s="49" t="s">
        <v>214</v>
      </c>
      <c r="F97" s="42"/>
      <c r="G97" s="42"/>
      <c r="H97" s="42"/>
      <c r="I97" s="44"/>
      <c r="J97" s="49"/>
      <c r="K97" s="42"/>
      <c r="L97" s="28"/>
      <c r="M97" s="50" t="s">
        <v>28</v>
      </c>
      <c r="N97" s="62"/>
    </row>
    <row r="98" spans="2:14" ht="86.45" customHeight="1" x14ac:dyDescent="0.3">
      <c r="B98" s="104" t="s">
        <v>179</v>
      </c>
      <c r="C98" s="105" t="s">
        <v>180</v>
      </c>
      <c r="D98" s="25" t="s">
        <v>30</v>
      </c>
      <c r="E98" s="49" t="s">
        <v>215</v>
      </c>
      <c r="F98" s="42"/>
      <c r="G98" s="42"/>
      <c r="H98" s="42"/>
      <c r="I98" s="44"/>
      <c r="J98" s="49"/>
      <c r="K98" s="42"/>
      <c r="L98" s="28"/>
      <c r="M98" s="50" t="s">
        <v>28</v>
      </c>
      <c r="N98" s="62"/>
    </row>
    <row r="99" spans="2:14" ht="86.45" customHeight="1" x14ac:dyDescent="0.3">
      <c r="B99" s="104" t="s">
        <v>179</v>
      </c>
      <c r="C99" s="105" t="s">
        <v>180</v>
      </c>
      <c r="D99" s="25" t="s">
        <v>30</v>
      </c>
      <c r="E99" s="49" t="s">
        <v>216</v>
      </c>
      <c r="F99" s="42"/>
      <c r="G99" s="42"/>
      <c r="H99" s="42"/>
      <c r="I99" s="44"/>
      <c r="J99" s="49"/>
      <c r="K99" s="42"/>
      <c r="L99" s="28"/>
      <c r="M99" s="50" t="s">
        <v>28</v>
      </c>
      <c r="N99" s="62"/>
    </row>
    <row r="100" spans="2:14" ht="86.45" customHeight="1" x14ac:dyDescent="0.3">
      <c r="B100" s="104" t="s">
        <v>179</v>
      </c>
      <c r="C100" s="105" t="s">
        <v>180</v>
      </c>
      <c r="D100" s="25" t="s">
        <v>30</v>
      </c>
      <c r="E100" s="49" t="s">
        <v>217</v>
      </c>
      <c r="F100" s="42"/>
      <c r="G100" s="42"/>
      <c r="H100" s="42"/>
      <c r="I100" s="44"/>
      <c r="J100" s="49"/>
      <c r="K100" s="42"/>
      <c r="L100" s="28"/>
      <c r="M100" s="50" t="s">
        <v>28</v>
      </c>
      <c r="N100" s="62"/>
    </row>
    <row r="101" spans="2:14" ht="86.45" customHeight="1" x14ac:dyDescent="0.3">
      <c r="B101" s="104" t="s">
        <v>179</v>
      </c>
      <c r="C101" s="105" t="s">
        <v>180</v>
      </c>
      <c r="D101" s="25" t="s">
        <v>30</v>
      </c>
      <c r="E101" s="49" t="s">
        <v>218</v>
      </c>
      <c r="F101" s="42"/>
      <c r="G101" s="42"/>
      <c r="H101" s="42"/>
      <c r="I101" s="44"/>
      <c r="J101" s="49"/>
      <c r="K101" s="42"/>
      <c r="L101" s="28"/>
      <c r="M101" s="50" t="s">
        <v>28</v>
      </c>
      <c r="N101" s="62"/>
    </row>
    <row r="102" spans="2:14" ht="112.5" x14ac:dyDescent="0.3">
      <c r="B102" s="104" t="s">
        <v>179</v>
      </c>
      <c r="C102" s="105" t="s">
        <v>219</v>
      </c>
      <c r="D102" s="25" t="s">
        <v>13</v>
      </c>
      <c r="E102" s="49" t="s">
        <v>220</v>
      </c>
      <c r="F102" s="42"/>
      <c r="G102" s="42"/>
      <c r="H102" s="42"/>
      <c r="I102" s="44"/>
      <c r="J102" s="49" t="s">
        <v>221</v>
      </c>
      <c r="K102" s="42">
        <v>2024</v>
      </c>
      <c r="L102" s="28" t="s">
        <v>188</v>
      </c>
      <c r="M102" s="50" t="s">
        <v>185</v>
      </c>
      <c r="N102" s="62"/>
    </row>
    <row r="103" spans="2:14" ht="112.5" x14ac:dyDescent="0.3">
      <c r="B103" s="104" t="s">
        <v>179</v>
      </c>
      <c r="C103" s="105" t="s">
        <v>219</v>
      </c>
      <c r="D103" s="25" t="s">
        <v>13</v>
      </c>
      <c r="E103" s="49" t="s">
        <v>222</v>
      </c>
      <c r="F103" s="42"/>
      <c r="G103" s="42"/>
      <c r="H103" s="42"/>
      <c r="I103" s="44"/>
      <c r="J103" s="51" t="s">
        <v>223</v>
      </c>
      <c r="K103" s="42">
        <v>2022</v>
      </c>
      <c r="L103" s="28" t="s">
        <v>224</v>
      </c>
      <c r="M103" s="50" t="s">
        <v>185</v>
      </c>
      <c r="N103" s="62"/>
    </row>
    <row r="104" spans="2:14" ht="56.25" x14ac:dyDescent="0.3">
      <c r="B104" s="104" t="s">
        <v>179</v>
      </c>
      <c r="C104" s="105" t="s">
        <v>219</v>
      </c>
      <c r="D104" s="25" t="s">
        <v>13</v>
      </c>
      <c r="E104" s="49" t="s">
        <v>225</v>
      </c>
      <c r="F104" s="42"/>
      <c r="G104" s="42"/>
      <c r="H104" s="42"/>
      <c r="I104" s="44"/>
      <c r="J104" s="51"/>
      <c r="K104" s="42"/>
      <c r="L104" s="28"/>
      <c r="M104" s="50" t="s">
        <v>28</v>
      </c>
      <c r="N104" s="62"/>
    </row>
    <row r="105" spans="2:14" ht="56.25" x14ac:dyDescent="0.3">
      <c r="B105" s="104" t="s">
        <v>179</v>
      </c>
      <c r="C105" s="105" t="s">
        <v>219</v>
      </c>
      <c r="D105" s="25" t="s">
        <v>13</v>
      </c>
      <c r="E105" s="49" t="s">
        <v>226</v>
      </c>
      <c r="F105" s="42"/>
      <c r="G105" s="42"/>
      <c r="H105" s="42"/>
      <c r="I105" s="44"/>
      <c r="J105" s="51"/>
      <c r="K105" s="42"/>
      <c r="L105" s="28"/>
      <c r="M105" s="50" t="s">
        <v>28</v>
      </c>
      <c r="N105" s="62"/>
    </row>
    <row r="106" spans="2:14" ht="56.25" x14ac:dyDescent="0.3">
      <c r="B106" s="104" t="s">
        <v>179</v>
      </c>
      <c r="C106" s="105" t="s">
        <v>219</v>
      </c>
      <c r="D106" s="25" t="s">
        <v>13</v>
      </c>
      <c r="E106" s="49" t="s">
        <v>227</v>
      </c>
      <c r="F106" s="42"/>
      <c r="G106" s="42"/>
      <c r="H106" s="42"/>
      <c r="I106" s="44"/>
      <c r="J106" s="51"/>
      <c r="K106" s="42"/>
      <c r="L106" s="28"/>
      <c r="M106" s="50" t="s">
        <v>28</v>
      </c>
      <c r="N106" s="62"/>
    </row>
    <row r="107" spans="2:14" ht="56.25" x14ac:dyDescent="0.3">
      <c r="B107" s="104" t="s">
        <v>179</v>
      </c>
      <c r="C107" s="105" t="s">
        <v>219</v>
      </c>
      <c r="D107" s="25" t="s">
        <v>13</v>
      </c>
      <c r="E107" s="49" t="s">
        <v>228</v>
      </c>
      <c r="F107" s="42"/>
      <c r="G107" s="42"/>
      <c r="H107" s="42"/>
      <c r="I107" s="44"/>
      <c r="J107" s="51"/>
      <c r="K107" s="42"/>
      <c r="L107" s="28"/>
      <c r="M107" s="50" t="s">
        <v>32</v>
      </c>
      <c r="N107" s="62"/>
    </row>
    <row r="108" spans="2:14" ht="56.25" x14ac:dyDescent="0.3">
      <c r="B108" s="104" t="s">
        <v>179</v>
      </c>
      <c r="C108" s="105" t="s">
        <v>219</v>
      </c>
      <c r="D108" s="25" t="s">
        <v>13</v>
      </c>
      <c r="E108" s="49" t="s">
        <v>229</v>
      </c>
      <c r="F108" s="42"/>
      <c r="G108" s="42"/>
      <c r="H108" s="42"/>
      <c r="I108" s="44"/>
      <c r="J108" s="51"/>
      <c r="K108" s="42"/>
      <c r="L108" s="28"/>
      <c r="M108" s="50" t="s">
        <v>32</v>
      </c>
      <c r="N108" s="62"/>
    </row>
    <row r="109" spans="2:14" ht="37.35" customHeight="1" x14ac:dyDescent="0.3">
      <c r="B109" s="104" t="s">
        <v>179</v>
      </c>
      <c r="C109" s="105" t="s">
        <v>219</v>
      </c>
      <c r="D109" s="25" t="s">
        <v>13</v>
      </c>
      <c r="E109" s="49" t="s">
        <v>230</v>
      </c>
      <c r="F109" s="42"/>
      <c r="G109" s="42"/>
      <c r="H109" s="42"/>
      <c r="I109" s="44"/>
      <c r="J109" s="51"/>
      <c r="K109" s="42"/>
      <c r="L109" s="28"/>
      <c r="M109" s="50" t="s">
        <v>28</v>
      </c>
      <c r="N109" s="62"/>
    </row>
    <row r="110" spans="2:14" ht="56.25" x14ac:dyDescent="0.3">
      <c r="B110" s="104" t="s">
        <v>179</v>
      </c>
      <c r="C110" s="105" t="s">
        <v>219</v>
      </c>
      <c r="D110" s="25" t="s">
        <v>13</v>
      </c>
      <c r="E110" s="49" t="s">
        <v>231</v>
      </c>
      <c r="F110" s="42"/>
      <c r="G110" s="42"/>
      <c r="H110" s="42"/>
      <c r="I110" s="44"/>
      <c r="J110" s="51"/>
      <c r="K110" s="42"/>
      <c r="L110" s="28"/>
      <c r="M110" s="50" t="s">
        <v>28</v>
      </c>
      <c r="N110" s="62"/>
    </row>
    <row r="111" spans="2:14" ht="35.450000000000003" customHeight="1" x14ac:dyDescent="0.3">
      <c r="B111" s="104" t="s">
        <v>179</v>
      </c>
      <c r="C111" s="105" t="s">
        <v>219</v>
      </c>
      <c r="D111" s="25" t="s">
        <v>13</v>
      </c>
      <c r="E111" s="49" t="s">
        <v>232</v>
      </c>
      <c r="F111" s="42"/>
      <c r="G111" s="42"/>
      <c r="H111" s="42"/>
      <c r="I111" s="44"/>
      <c r="J111" s="51"/>
      <c r="K111" s="42"/>
      <c r="L111" s="28"/>
      <c r="M111" s="50" t="s">
        <v>28</v>
      </c>
      <c r="N111" s="62"/>
    </row>
    <row r="112" spans="2:14" ht="27" customHeight="1" x14ac:dyDescent="0.3">
      <c r="B112" s="104" t="s">
        <v>179</v>
      </c>
      <c r="C112" s="105" t="s">
        <v>219</v>
      </c>
      <c r="D112" s="25" t="s">
        <v>13</v>
      </c>
      <c r="E112" s="49" t="s">
        <v>233</v>
      </c>
      <c r="F112" s="42"/>
      <c r="G112" s="42"/>
      <c r="H112" s="42"/>
      <c r="I112" s="44"/>
      <c r="J112" s="51"/>
      <c r="K112" s="42"/>
      <c r="L112" s="28"/>
      <c r="M112" s="50" t="s">
        <v>28</v>
      </c>
      <c r="N112" s="62"/>
    </row>
    <row r="113" spans="2:14" ht="27" customHeight="1" x14ac:dyDescent="0.3">
      <c r="B113" s="104" t="s">
        <v>179</v>
      </c>
      <c r="C113" s="105" t="s">
        <v>219</v>
      </c>
      <c r="D113" s="25" t="s">
        <v>13</v>
      </c>
      <c r="E113" s="49" t="s">
        <v>234</v>
      </c>
      <c r="F113" s="42"/>
      <c r="G113" s="42"/>
      <c r="H113" s="42"/>
      <c r="I113" s="44"/>
      <c r="J113" s="51"/>
      <c r="K113" s="42"/>
      <c r="L113" s="28"/>
      <c r="M113" s="50" t="s">
        <v>28</v>
      </c>
      <c r="N113" s="62"/>
    </row>
    <row r="114" spans="2:14" ht="35.450000000000003" customHeight="1" x14ac:dyDescent="0.3">
      <c r="B114" s="104" t="s">
        <v>179</v>
      </c>
      <c r="C114" s="105" t="s">
        <v>219</v>
      </c>
      <c r="D114" s="25" t="s">
        <v>13</v>
      </c>
      <c r="E114" s="49" t="s">
        <v>235</v>
      </c>
      <c r="F114" s="42"/>
      <c r="G114" s="42"/>
      <c r="H114" s="42"/>
      <c r="I114" s="44"/>
      <c r="J114" s="51"/>
      <c r="K114" s="42"/>
      <c r="L114" s="28"/>
      <c r="M114" s="50" t="s">
        <v>28</v>
      </c>
      <c r="N114" s="62"/>
    </row>
    <row r="115" spans="2:14" ht="103.35" customHeight="1" x14ac:dyDescent="0.3">
      <c r="B115" s="104" t="s">
        <v>179</v>
      </c>
      <c r="C115" s="105" t="s">
        <v>219</v>
      </c>
      <c r="D115" s="25" t="s">
        <v>13</v>
      </c>
      <c r="E115" s="49" t="s">
        <v>236</v>
      </c>
      <c r="F115" s="42"/>
      <c r="G115" s="42"/>
      <c r="H115" s="42"/>
      <c r="I115" s="44"/>
      <c r="J115" s="51"/>
      <c r="K115" s="42"/>
      <c r="L115" s="28"/>
      <c r="M115" s="50" t="s">
        <v>28</v>
      </c>
      <c r="N115" s="62"/>
    </row>
    <row r="116" spans="2:14" ht="103.35" customHeight="1" x14ac:dyDescent="0.3">
      <c r="B116" s="104" t="s">
        <v>179</v>
      </c>
      <c r="C116" s="105" t="s">
        <v>219</v>
      </c>
      <c r="D116" s="25" t="s">
        <v>13</v>
      </c>
      <c r="E116" s="49" t="s">
        <v>237</v>
      </c>
      <c r="F116" s="42"/>
      <c r="G116" s="42"/>
      <c r="H116" s="42"/>
      <c r="I116" s="44"/>
      <c r="J116" s="51"/>
      <c r="K116" s="42"/>
      <c r="L116" s="28"/>
      <c r="M116" s="50" t="s">
        <v>28</v>
      </c>
      <c r="N116" s="62"/>
    </row>
    <row r="117" spans="2:14" ht="103.35" customHeight="1" x14ac:dyDescent="0.3">
      <c r="B117" s="104" t="s">
        <v>179</v>
      </c>
      <c r="C117" s="105" t="s">
        <v>219</v>
      </c>
      <c r="D117" s="25" t="s">
        <v>13</v>
      </c>
      <c r="E117" s="49" t="s">
        <v>238</v>
      </c>
      <c r="F117" s="42"/>
      <c r="G117" s="42"/>
      <c r="H117" s="42"/>
      <c r="I117" s="44"/>
      <c r="J117" s="51"/>
      <c r="K117" s="42"/>
      <c r="L117" s="28"/>
      <c r="M117" s="50" t="s">
        <v>28</v>
      </c>
      <c r="N117" s="62"/>
    </row>
    <row r="118" spans="2:14" ht="103.35" customHeight="1" x14ac:dyDescent="0.3">
      <c r="B118" s="104" t="s">
        <v>179</v>
      </c>
      <c r="C118" s="105" t="s">
        <v>219</v>
      </c>
      <c r="D118" s="25" t="s">
        <v>13</v>
      </c>
      <c r="E118" s="49" t="s">
        <v>239</v>
      </c>
      <c r="F118" s="42"/>
      <c r="G118" s="42"/>
      <c r="H118" s="42"/>
      <c r="I118" s="44"/>
      <c r="J118" s="51"/>
      <c r="K118" s="42"/>
      <c r="L118" s="28"/>
      <c r="M118" s="50" t="s">
        <v>28</v>
      </c>
      <c r="N118" s="62"/>
    </row>
    <row r="119" spans="2:14" ht="103.35" customHeight="1" x14ac:dyDescent="0.3">
      <c r="B119" s="104" t="s">
        <v>179</v>
      </c>
      <c r="C119" s="105" t="s">
        <v>219</v>
      </c>
      <c r="D119" s="25" t="s">
        <v>13</v>
      </c>
      <c r="E119" s="49" t="s">
        <v>240</v>
      </c>
      <c r="F119" s="42"/>
      <c r="G119" s="42"/>
      <c r="H119" s="42"/>
      <c r="I119" s="44"/>
      <c r="J119" s="51"/>
      <c r="K119" s="42"/>
      <c r="L119" s="28"/>
      <c r="M119" s="50" t="s">
        <v>28</v>
      </c>
      <c r="N119" s="62"/>
    </row>
    <row r="120" spans="2:14" ht="103.35" customHeight="1" x14ac:dyDescent="0.3">
      <c r="B120" s="104" t="s">
        <v>179</v>
      </c>
      <c r="C120" s="105" t="s">
        <v>219</v>
      </c>
      <c r="D120" s="25" t="s">
        <v>13</v>
      </c>
      <c r="E120" s="49" t="s">
        <v>241</v>
      </c>
      <c r="F120" s="42"/>
      <c r="G120" s="42"/>
      <c r="H120" s="42"/>
      <c r="I120" s="44"/>
      <c r="J120" s="51"/>
      <c r="K120" s="42"/>
      <c r="L120" s="28"/>
      <c r="M120" s="50" t="s">
        <v>28</v>
      </c>
      <c r="N120" s="62"/>
    </row>
    <row r="121" spans="2:14" ht="103.35" customHeight="1" x14ac:dyDescent="0.3">
      <c r="B121" s="104" t="s">
        <v>179</v>
      </c>
      <c r="C121" s="105" t="s">
        <v>219</v>
      </c>
      <c r="D121" s="25" t="s">
        <v>13</v>
      </c>
      <c r="E121" s="49" t="s">
        <v>242</v>
      </c>
      <c r="F121" s="42"/>
      <c r="G121" s="42"/>
      <c r="H121" s="42"/>
      <c r="I121" s="44"/>
      <c r="J121" s="51"/>
      <c r="K121" s="42"/>
      <c r="L121" s="28"/>
      <c r="M121" s="50" t="s">
        <v>28</v>
      </c>
      <c r="N121" s="62"/>
    </row>
    <row r="122" spans="2:14" ht="103.35" customHeight="1" x14ac:dyDescent="0.3">
      <c r="B122" s="104" t="s">
        <v>179</v>
      </c>
      <c r="C122" s="105" t="s">
        <v>219</v>
      </c>
      <c r="D122" s="25" t="s">
        <v>13</v>
      </c>
      <c r="E122" s="49" t="s">
        <v>243</v>
      </c>
      <c r="F122" s="42"/>
      <c r="G122" s="42"/>
      <c r="H122" s="42"/>
      <c r="I122" s="44"/>
      <c r="J122" s="51"/>
      <c r="K122" s="42"/>
      <c r="L122" s="28"/>
      <c r="M122" s="50" t="s">
        <v>28</v>
      </c>
      <c r="N122" s="62"/>
    </row>
    <row r="123" spans="2:14" ht="103.35" customHeight="1" x14ac:dyDescent="0.3">
      <c r="B123" s="104" t="s">
        <v>179</v>
      </c>
      <c r="C123" s="105" t="s">
        <v>219</v>
      </c>
      <c r="D123" s="25" t="s">
        <v>13</v>
      </c>
      <c r="E123" s="49" t="s">
        <v>244</v>
      </c>
      <c r="F123" s="42"/>
      <c r="G123" s="42"/>
      <c r="H123" s="42"/>
      <c r="I123" s="44"/>
      <c r="J123" s="51"/>
      <c r="K123" s="42"/>
      <c r="L123" s="28"/>
      <c r="M123" s="50" t="s">
        <v>28</v>
      </c>
      <c r="N123" s="62"/>
    </row>
    <row r="124" spans="2:14" ht="103.35" customHeight="1" x14ac:dyDescent="0.3">
      <c r="B124" s="104" t="s">
        <v>179</v>
      </c>
      <c r="C124" s="105" t="s">
        <v>245</v>
      </c>
      <c r="D124" s="25" t="s">
        <v>30</v>
      </c>
      <c r="E124" s="49" t="s">
        <v>246</v>
      </c>
      <c r="F124" s="42"/>
      <c r="G124" s="42"/>
      <c r="H124" s="42"/>
      <c r="I124" s="44"/>
      <c r="J124" s="51"/>
      <c r="K124" s="42"/>
      <c r="L124" s="28"/>
      <c r="M124" s="50" t="s">
        <v>28</v>
      </c>
      <c r="N124" s="62"/>
    </row>
    <row r="125" spans="2:14" ht="150" x14ac:dyDescent="0.3">
      <c r="B125" s="104" t="s">
        <v>179</v>
      </c>
      <c r="C125" s="105" t="s">
        <v>245</v>
      </c>
      <c r="D125" s="25" t="s">
        <v>13</v>
      </c>
      <c r="E125" s="49" t="s">
        <v>247</v>
      </c>
      <c r="F125" s="42"/>
      <c r="G125" s="42"/>
      <c r="H125" s="42"/>
      <c r="I125" s="44"/>
      <c r="J125" s="52" t="s">
        <v>248</v>
      </c>
      <c r="K125" s="42">
        <v>2025</v>
      </c>
      <c r="L125" s="28" t="s">
        <v>224</v>
      </c>
      <c r="M125" s="50" t="s">
        <v>185</v>
      </c>
      <c r="N125" s="62"/>
    </row>
    <row r="126" spans="2:14" ht="112.5" x14ac:dyDescent="0.3">
      <c r="B126" s="104" t="s">
        <v>179</v>
      </c>
      <c r="C126" s="105" t="s">
        <v>245</v>
      </c>
      <c r="D126" s="25" t="s">
        <v>13</v>
      </c>
      <c r="E126" s="51" t="s">
        <v>249</v>
      </c>
      <c r="F126" s="42"/>
      <c r="G126" s="42"/>
      <c r="H126" s="42"/>
      <c r="I126" s="44"/>
      <c r="J126" s="49" t="s">
        <v>250</v>
      </c>
      <c r="K126" s="42">
        <v>2022</v>
      </c>
      <c r="L126" s="28" t="s">
        <v>224</v>
      </c>
      <c r="M126" s="50" t="s">
        <v>185</v>
      </c>
      <c r="N126" s="62"/>
    </row>
    <row r="127" spans="2:14" ht="112.5" x14ac:dyDescent="0.3">
      <c r="B127" s="104" t="s">
        <v>179</v>
      </c>
      <c r="C127" s="105" t="s">
        <v>245</v>
      </c>
      <c r="D127" s="25" t="s">
        <v>30</v>
      </c>
      <c r="E127" s="53" t="s">
        <v>251</v>
      </c>
      <c r="F127" s="42">
        <v>10000</v>
      </c>
      <c r="G127" s="42" t="s">
        <v>252</v>
      </c>
      <c r="H127" s="42"/>
      <c r="I127" s="44"/>
      <c r="J127" s="49" t="s">
        <v>253</v>
      </c>
      <c r="K127" s="42" t="s">
        <v>183</v>
      </c>
      <c r="L127" s="28" t="s">
        <v>188</v>
      </c>
      <c r="M127" s="50" t="s">
        <v>185</v>
      </c>
      <c r="N127" s="62"/>
    </row>
    <row r="128" spans="2:14" ht="131.25" x14ac:dyDescent="0.3">
      <c r="B128" s="104" t="s">
        <v>179</v>
      </c>
      <c r="C128" s="105" t="s">
        <v>245</v>
      </c>
      <c r="D128" s="25" t="s">
        <v>30</v>
      </c>
      <c r="E128" s="54" t="s">
        <v>254</v>
      </c>
      <c r="F128" s="42"/>
      <c r="G128" s="42"/>
      <c r="H128" s="42"/>
      <c r="I128" s="44"/>
      <c r="J128" s="49"/>
      <c r="K128" s="42"/>
      <c r="L128" s="28"/>
      <c r="M128" s="50" t="s">
        <v>28</v>
      </c>
      <c r="N128" s="62"/>
    </row>
    <row r="129" spans="2:14" ht="56.25" x14ac:dyDescent="0.3">
      <c r="B129" s="104" t="s">
        <v>179</v>
      </c>
      <c r="C129" s="105" t="s">
        <v>245</v>
      </c>
      <c r="D129" s="25" t="s">
        <v>13</v>
      </c>
      <c r="E129" s="54" t="s">
        <v>255</v>
      </c>
      <c r="F129" s="42"/>
      <c r="G129" s="42"/>
      <c r="H129" s="42"/>
      <c r="I129" s="44"/>
      <c r="J129" s="49"/>
      <c r="K129" s="42"/>
      <c r="L129" s="28"/>
      <c r="M129" s="50" t="s">
        <v>28</v>
      </c>
      <c r="N129" s="62"/>
    </row>
    <row r="130" spans="2:14" ht="56.25" x14ac:dyDescent="0.3">
      <c r="B130" s="104" t="s">
        <v>179</v>
      </c>
      <c r="C130" s="105" t="s">
        <v>245</v>
      </c>
      <c r="D130" s="25" t="s">
        <v>30</v>
      </c>
      <c r="E130" s="54" t="s">
        <v>256</v>
      </c>
      <c r="F130" s="42"/>
      <c r="G130" s="42"/>
      <c r="H130" s="42"/>
      <c r="I130" s="44"/>
      <c r="J130" s="49"/>
      <c r="K130" s="42"/>
      <c r="L130" s="28"/>
      <c r="M130" s="50" t="s">
        <v>28</v>
      </c>
      <c r="N130" s="62"/>
    </row>
    <row r="131" spans="2:14" ht="112.5" x14ac:dyDescent="0.3">
      <c r="B131" s="104" t="s">
        <v>179</v>
      </c>
      <c r="C131" s="105" t="s">
        <v>245</v>
      </c>
      <c r="D131" s="25" t="s">
        <v>30</v>
      </c>
      <c r="E131" s="51" t="s">
        <v>257</v>
      </c>
      <c r="F131" s="42"/>
      <c r="G131" s="42"/>
      <c r="H131" s="42"/>
      <c r="I131" s="44"/>
      <c r="J131" s="49" t="s">
        <v>258</v>
      </c>
      <c r="K131" s="42" t="s">
        <v>183</v>
      </c>
      <c r="L131" s="28" t="s">
        <v>188</v>
      </c>
      <c r="M131" s="50" t="s">
        <v>185</v>
      </c>
      <c r="N131" s="62"/>
    </row>
    <row r="132" spans="2:14" ht="93.75" x14ac:dyDescent="0.3">
      <c r="B132" s="103" t="s">
        <v>179</v>
      </c>
      <c r="C132" s="102" t="s">
        <v>180</v>
      </c>
      <c r="D132" s="44" t="s">
        <v>13</v>
      </c>
      <c r="E132" s="49" t="s">
        <v>259</v>
      </c>
      <c r="F132" s="44">
        <v>5754</v>
      </c>
      <c r="G132" s="44">
        <v>2155</v>
      </c>
      <c r="H132" s="44"/>
      <c r="I132" s="44">
        <v>3599</v>
      </c>
      <c r="J132" s="55" t="s">
        <v>260</v>
      </c>
      <c r="K132" s="56">
        <v>2020</v>
      </c>
      <c r="L132" s="45" t="s">
        <v>261</v>
      </c>
      <c r="M132" s="57" t="s">
        <v>262</v>
      </c>
      <c r="N132" s="57" t="s">
        <v>263</v>
      </c>
    </row>
    <row r="133" spans="2:14" ht="112.5" x14ac:dyDescent="0.3">
      <c r="B133" s="103" t="s">
        <v>179</v>
      </c>
      <c r="C133" s="102" t="s">
        <v>180</v>
      </c>
      <c r="D133" s="44" t="s">
        <v>13</v>
      </c>
      <c r="E133" s="49" t="s">
        <v>264</v>
      </c>
      <c r="F133" s="44">
        <v>40444</v>
      </c>
      <c r="G133" s="44">
        <v>40444</v>
      </c>
      <c r="H133" s="44"/>
      <c r="I133" s="44"/>
      <c r="J133" s="55" t="s">
        <v>265</v>
      </c>
      <c r="K133" s="44" t="s">
        <v>266</v>
      </c>
      <c r="L133" s="45" t="s">
        <v>261</v>
      </c>
      <c r="M133" s="57" t="s">
        <v>262</v>
      </c>
      <c r="N133" s="57" t="s">
        <v>263</v>
      </c>
    </row>
    <row r="134" spans="2:14" ht="75" x14ac:dyDescent="0.3">
      <c r="B134" s="103" t="s">
        <v>179</v>
      </c>
      <c r="C134" s="102" t="s">
        <v>180</v>
      </c>
      <c r="D134" s="44" t="s">
        <v>30</v>
      </c>
      <c r="E134" s="49" t="s">
        <v>267</v>
      </c>
      <c r="F134" s="44">
        <v>5600</v>
      </c>
      <c r="G134" s="44"/>
      <c r="H134" s="44"/>
      <c r="I134" s="44"/>
      <c r="J134" s="55" t="s">
        <v>268</v>
      </c>
      <c r="K134" s="44" t="s">
        <v>269</v>
      </c>
      <c r="L134" s="45" t="s">
        <v>270</v>
      </c>
      <c r="M134" s="57" t="s">
        <v>271</v>
      </c>
      <c r="N134" s="62"/>
    </row>
    <row r="135" spans="2:14" ht="187.5" x14ac:dyDescent="0.3">
      <c r="B135" s="103" t="s">
        <v>179</v>
      </c>
      <c r="C135" s="102" t="s">
        <v>180</v>
      </c>
      <c r="D135" s="44" t="s">
        <v>30</v>
      </c>
      <c r="E135" s="49" t="s">
        <v>272</v>
      </c>
      <c r="F135" s="59">
        <v>49000</v>
      </c>
      <c r="G135" s="44"/>
      <c r="H135" s="44"/>
      <c r="I135" s="44"/>
      <c r="J135" s="55" t="s">
        <v>273</v>
      </c>
      <c r="K135" s="44" t="s">
        <v>269</v>
      </c>
      <c r="L135" s="45" t="s">
        <v>274</v>
      </c>
      <c r="M135" s="57" t="s">
        <v>271</v>
      </c>
      <c r="N135" s="62"/>
    </row>
    <row r="136" spans="2:14" ht="93.75" x14ac:dyDescent="0.3">
      <c r="B136" s="103" t="s">
        <v>179</v>
      </c>
      <c r="C136" s="102" t="s">
        <v>180</v>
      </c>
      <c r="D136" s="44" t="s">
        <v>30</v>
      </c>
      <c r="E136" s="49" t="s">
        <v>275</v>
      </c>
      <c r="F136" s="59">
        <v>175000</v>
      </c>
      <c r="G136" s="44"/>
      <c r="H136" s="44"/>
      <c r="I136" s="44"/>
      <c r="J136" s="55" t="s">
        <v>276</v>
      </c>
      <c r="K136" s="44" t="s">
        <v>269</v>
      </c>
      <c r="L136" s="45" t="s">
        <v>277</v>
      </c>
      <c r="M136" s="57" t="s">
        <v>271</v>
      </c>
      <c r="N136" s="62"/>
    </row>
    <row r="137" spans="2:14" ht="75" x14ac:dyDescent="0.3">
      <c r="B137" s="103" t="s">
        <v>179</v>
      </c>
      <c r="C137" s="102" t="s">
        <v>180</v>
      </c>
      <c r="D137" s="44" t="s">
        <v>30</v>
      </c>
      <c r="E137" s="49" t="s">
        <v>278</v>
      </c>
      <c r="F137" s="59">
        <v>17500</v>
      </c>
      <c r="G137" s="44"/>
      <c r="H137" s="44"/>
      <c r="I137" s="44"/>
      <c r="J137" s="55" t="s">
        <v>279</v>
      </c>
      <c r="K137" s="44" t="s">
        <v>269</v>
      </c>
      <c r="L137" s="45" t="s">
        <v>277</v>
      </c>
      <c r="M137" s="57" t="s">
        <v>271</v>
      </c>
      <c r="N137" s="62"/>
    </row>
    <row r="138" spans="2:14" ht="56.25" x14ac:dyDescent="0.3">
      <c r="B138" s="103" t="s">
        <v>179</v>
      </c>
      <c r="C138" s="102" t="s">
        <v>180</v>
      </c>
      <c r="D138" s="44" t="s">
        <v>30</v>
      </c>
      <c r="E138" s="49" t="s">
        <v>280</v>
      </c>
      <c r="F138" s="59">
        <v>2450</v>
      </c>
      <c r="G138" s="44"/>
      <c r="H138" s="44"/>
      <c r="I138" s="44"/>
      <c r="J138" s="55"/>
      <c r="K138" s="44" t="s">
        <v>269</v>
      </c>
      <c r="L138" s="45" t="s">
        <v>281</v>
      </c>
      <c r="M138" s="57" t="s">
        <v>271</v>
      </c>
      <c r="N138" s="62"/>
    </row>
    <row r="139" spans="2:14" ht="56.25" x14ac:dyDescent="0.3">
      <c r="B139" s="103" t="s">
        <v>179</v>
      </c>
      <c r="C139" s="102" t="s">
        <v>180</v>
      </c>
      <c r="D139" s="44" t="s">
        <v>30</v>
      </c>
      <c r="E139" s="49" t="s">
        <v>282</v>
      </c>
      <c r="F139" s="59">
        <v>700</v>
      </c>
      <c r="G139" s="44"/>
      <c r="H139" s="44"/>
      <c r="I139" s="44"/>
      <c r="J139" s="55"/>
      <c r="K139" s="44" t="s">
        <v>269</v>
      </c>
      <c r="L139" s="45" t="s">
        <v>281</v>
      </c>
      <c r="M139" s="57" t="s">
        <v>271</v>
      </c>
      <c r="N139" s="62"/>
    </row>
    <row r="140" spans="2:14" ht="56.25" x14ac:dyDescent="0.3">
      <c r="B140" s="103" t="s">
        <v>179</v>
      </c>
      <c r="C140" s="102" t="s">
        <v>180</v>
      </c>
      <c r="D140" s="44" t="s">
        <v>30</v>
      </c>
      <c r="E140" s="49" t="s">
        <v>283</v>
      </c>
      <c r="F140" s="59">
        <v>8000</v>
      </c>
      <c r="G140" s="44"/>
      <c r="H140" s="44"/>
      <c r="I140" s="44"/>
      <c r="J140" s="55"/>
      <c r="K140" s="44">
        <v>2019</v>
      </c>
      <c r="L140" s="45" t="s">
        <v>284</v>
      </c>
      <c r="M140" s="57" t="s">
        <v>271</v>
      </c>
      <c r="N140" s="62"/>
    </row>
    <row r="141" spans="2:14" ht="56.25" x14ac:dyDescent="0.3">
      <c r="B141" s="103" t="s">
        <v>179</v>
      </c>
      <c r="C141" s="102" t="s">
        <v>180</v>
      </c>
      <c r="D141" s="44" t="s">
        <v>30</v>
      </c>
      <c r="E141" s="49" t="s">
        <v>285</v>
      </c>
      <c r="F141" s="59"/>
      <c r="G141" s="44"/>
      <c r="H141" s="44"/>
      <c r="I141" s="44"/>
      <c r="J141" s="55"/>
      <c r="K141" s="44" t="s">
        <v>269</v>
      </c>
      <c r="L141" s="45" t="s">
        <v>284</v>
      </c>
      <c r="M141" s="57" t="s">
        <v>271</v>
      </c>
      <c r="N141" s="62"/>
    </row>
    <row r="142" spans="2:14" ht="56.25" x14ac:dyDescent="0.3">
      <c r="B142" s="103" t="s">
        <v>179</v>
      </c>
      <c r="C142" s="102" t="s">
        <v>180</v>
      </c>
      <c r="D142" s="44" t="s">
        <v>30</v>
      </c>
      <c r="E142" s="49" t="s">
        <v>286</v>
      </c>
      <c r="F142" s="59">
        <v>700</v>
      </c>
      <c r="G142" s="59">
        <v>700</v>
      </c>
      <c r="H142" s="44"/>
      <c r="I142" s="44"/>
      <c r="J142" s="55" t="s">
        <v>287</v>
      </c>
      <c r="K142" s="44">
        <v>2019</v>
      </c>
      <c r="L142" s="45" t="s">
        <v>288</v>
      </c>
      <c r="M142" s="57" t="s">
        <v>23</v>
      </c>
      <c r="N142" s="62"/>
    </row>
    <row r="143" spans="2:14" ht="75" x14ac:dyDescent="0.3">
      <c r="B143" s="103" t="s">
        <v>179</v>
      </c>
      <c r="C143" s="102" t="s">
        <v>180</v>
      </c>
      <c r="D143" s="44" t="s">
        <v>30</v>
      </c>
      <c r="E143" s="49" t="s">
        <v>289</v>
      </c>
      <c r="F143" s="59">
        <v>3300</v>
      </c>
      <c r="G143" s="59">
        <v>3300</v>
      </c>
      <c r="H143" s="44"/>
      <c r="I143" s="44"/>
      <c r="J143" s="55" t="s">
        <v>290</v>
      </c>
      <c r="K143" s="44">
        <v>2019</v>
      </c>
      <c r="L143" s="45" t="s">
        <v>288</v>
      </c>
      <c r="M143" s="57" t="s">
        <v>23</v>
      </c>
      <c r="N143" s="62"/>
    </row>
    <row r="144" spans="2:14" ht="56.25" x14ac:dyDescent="0.3">
      <c r="B144" s="103" t="s">
        <v>179</v>
      </c>
      <c r="C144" s="102" t="s">
        <v>180</v>
      </c>
      <c r="D144" s="44" t="s">
        <v>30</v>
      </c>
      <c r="E144" s="49" t="s">
        <v>291</v>
      </c>
      <c r="F144" s="59">
        <v>1700</v>
      </c>
      <c r="G144" s="59">
        <v>1700</v>
      </c>
      <c r="H144" s="44"/>
      <c r="I144" s="44"/>
      <c r="J144" s="55" t="s">
        <v>292</v>
      </c>
      <c r="K144" s="44" t="s">
        <v>293</v>
      </c>
      <c r="L144" s="45" t="s">
        <v>288</v>
      </c>
      <c r="M144" s="57" t="s">
        <v>23</v>
      </c>
      <c r="N144" s="62"/>
    </row>
    <row r="145" spans="2:14" ht="56.25" x14ac:dyDescent="0.3">
      <c r="B145" s="103" t="s">
        <v>179</v>
      </c>
      <c r="C145" s="102" t="s">
        <v>180</v>
      </c>
      <c r="D145" s="44" t="s">
        <v>30</v>
      </c>
      <c r="E145" s="49" t="s">
        <v>294</v>
      </c>
      <c r="F145" s="59">
        <v>1700</v>
      </c>
      <c r="G145" s="59">
        <v>1700</v>
      </c>
      <c r="H145" s="44"/>
      <c r="I145" s="44"/>
      <c r="J145" s="55" t="s">
        <v>295</v>
      </c>
      <c r="K145" s="44" t="s">
        <v>293</v>
      </c>
      <c r="L145" s="45" t="s">
        <v>288</v>
      </c>
      <c r="M145" s="57" t="s">
        <v>23</v>
      </c>
      <c r="N145" s="62"/>
    </row>
    <row r="146" spans="2:14" ht="56.25" x14ac:dyDescent="0.3">
      <c r="B146" s="103" t="s">
        <v>179</v>
      </c>
      <c r="C146" s="102" t="s">
        <v>180</v>
      </c>
      <c r="D146" s="44" t="s">
        <v>30</v>
      </c>
      <c r="E146" s="49" t="s">
        <v>296</v>
      </c>
      <c r="F146" s="59">
        <v>25000</v>
      </c>
      <c r="G146" s="44"/>
      <c r="H146" s="44"/>
      <c r="I146" s="44"/>
      <c r="J146" s="55" t="s">
        <v>297</v>
      </c>
      <c r="K146" s="44">
        <v>2022</v>
      </c>
      <c r="L146" s="35" t="s">
        <v>298</v>
      </c>
      <c r="M146" s="57" t="s">
        <v>299</v>
      </c>
      <c r="N146" s="57" t="s">
        <v>300</v>
      </c>
    </row>
    <row r="147" spans="2:14" ht="187.5" x14ac:dyDescent="0.3">
      <c r="B147" s="103" t="s">
        <v>179</v>
      </c>
      <c r="C147" s="102" t="s">
        <v>219</v>
      </c>
      <c r="D147" s="44" t="s">
        <v>13</v>
      </c>
      <c r="E147" s="49" t="s">
        <v>301</v>
      </c>
      <c r="F147" s="44">
        <v>2000000</v>
      </c>
      <c r="G147" s="44">
        <v>2000000</v>
      </c>
      <c r="H147" s="44"/>
      <c r="I147" s="44"/>
      <c r="J147" s="55" t="s">
        <v>302</v>
      </c>
      <c r="K147" s="44" t="s">
        <v>303</v>
      </c>
      <c r="L147" s="45" t="s">
        <v>304</v>
      </c>
      <c r="M147" s="57" t="s">
        <v>262</v>
      </c>
      <c r="N147" s="57" t="s">
        <v>263</v>
      </c>
    </row>
    <row r="148" spans="2:14" ht="75" x14ac:dyDescent="0.3">
      <c r="B148" s="103" t="s">
        <v>179</v>
      </c>
      <c r="C148" s="102" t="s">
        <v>219</v>
      </c>
      <c r="D148" s="44" t="s">
        <v>13</v>
      </c>
      <c r="E148" s="49" t="s">
        <v>305</v>
      </c>
      <c r="F148" s="44">
        <v>125000</v>
      </c>
      <c r="G148" s="44">
        <v>125000</v>
      </c>
      <c r="H148" s="44"/>
      <c r="I148" s="44"/>
      <c r="J148" s="55" t="s">
        <v>306</v>
      </c>
      <c r="K148" s="44" t="s">
        <v>293</v>
      </c>
      <c r="L148" s="45" t="s">
        <v>307</v>
      </c>
      <c r="M148" s="57" t="s">
        <v>262</v>
      </c>
      <c r="N148" s="57" t="s">
        <v>263</v>
      </c>
    </row>
    <row r="149" spans="2:14" ht="56.25" x14ac:dyDescent="0.3">
      <c r="B149" s="103" t="s">
        <v>179</v>
      </c>
      <c r="C149" s="102" t="s">
        <v>219</v>
      </c>
      <c r="D149" s="44" t="s">
        <v>13</v>
      </c>
      <c r="E149" s="49" t="s">
        <v>308</v>
      </c>
      <c r="F149" s="44">
        <v>550000</v>
      </c>
      <c r="G149" s="44">
        <v>550000</v>
      </c>
      <c r="H149" s="44"/>
      <c r="I149" s="44"/>
      <c r="J149" s="55" t="s">
        <v>309</v>
      </c>
      <c r="K149" s="44" t="s">
        <v>310</v>
      </c>
      <c r="L149" s="45" t="s">
        <v>60</v>
      </c>
      <c r="M149" s="57" t="s">
        <v>262</v>
      </c>
      <c r="N149" s="57" t="s">
        <v>311</v>
      </c>
    </row>
    <row r="150" spans="2:14" ht="56.25" x14ac:dyDescent="0.3">
      <c r="B150" s="103" t="s">
        <v>179</v>
      </c>
      <c r="C150" s="102" t="s">
        <v>219</v>
      </c>
      <c r="D150" s="44" t="s">
        <v>13</v>
      </c>
      <c r="E150" s="49" t="s">
        <v>312</v>
      </c>
      <c r="F150" s="44">
        <v>40000</v>
      </c>
      <c r="G150" s="44">
        <v>40000</v>
      </c>
      <c r="H150" s="44"/>
      <c r="I150" s="44"/>
      <c r="J150" s="55" t="s">
        <v>313</v>
      </c>
      <c r="K150" s="44" t="s">
        <v>266</v>
      </c>
      <c r="L150" s="45" t="s">
        <v>174</v>
      </c>
      <c r="M150" s="57" t="s">
        <v>262</v>
      </c>
      <c r="N150" s="57" t="s">
        <v>311</v>
      </c>
    </row>
    <row r="151" spans="2:14" ht="93.75" x14ac:dyDescent="0.3">
      <c r="B151" s="103" t="s">
        <v>179</v>
      </c>
      <c r="C151" s="102" t="s">
        <v>219</v>
      </c>
      <c r="D151" s="44" t="s">
        <v>13</v>
      </c>
      <c r="E151" s="49" t="s">
        <v>314</v>
      </c>
      <c r="F151" s="44">
        <v>100000</v>
      </c>
      <c r="G151" s="44">
        <v>100000</v>
      </c>
      <c r="H151" s="44"/>
      <c r="I151" s="44"/>
      <c r="J151" s="55" t="s">
        <v>315</v>
      </c>
      <c r="K151" s="44" t="s">
        <v>316</v>
      </c>
      <c r="L151" s="45" t="s">
        <v>174</v>
      </c>
      <c r="M151" s="57" t="s">
        <v>262</v>
      </c>
      <c r="N151" s="57" t="s">
        <v>311</v>
      </c>
    </row>
    <row r="152" spans="2:14" ht="75" x14ac:dyDescent="0.3">
      <c r="B152" s="103" t="s">
        <v>179</v>
      </c>
      <c r="C152" s="102" t="s">
        <v>219</v>
      </c>
      <c r="D152" s="44" t="s">
        <v>13</v>
      </c>
      <c r="E152" s="49" t="s">
        <v>317</v>
      </c>
      <c r="F152" s="44">
        <v>10000</v>
      </c>
      <c r="G152" s="44">
        <v>10000</v>
      </c>
      <c r="H152" s="44"/>
      <c r="I152" s="44"/>
      <c r="J152" s="55" t="s">
        <v>318</v>
      </c>
      <c r="K152" s="44" t="s">
        <v>319</v>
      </c>
      <c r="L152" s="45" t="s">
        <v>174</v>
      </c>
      <c r="M152" s="57" t="s">
        <v>262</v>
      </c>
      <c r="N152" s="57" t="s">
        <v>311</v>
      </c>
    </row>
    <row r="153" spans="2:14" ht="56.25" x14ac:dyDescent="0.3">
      <c r="B153" s="103" t="s">
        <v>179</v>
      </c>
      <c r="C153" s="102" t="s">
        <v>219</v>
      </c>
      <c r="D153" s="44" t="s">
        <v>13</v>
      </c>
      <c r="E153" s="49" t="s">
        <v>320</v>
      </c>
      <c r="F153" s="44">
        <v>5000</v>
      </c>
      <c r="G153" s="44">
        <v>5000</v>
      </c>
      <c r="H153" s="44"/>
      <c r="I153" s="44"/>
      <c r="J153" s="55" t="s">
        <v>321</v>
      </c>
      <c r="K153" s="44" t="s">
        <v>322</v>
      </c>
      <c r="L153" s="45" t="s">
        <v>174</v>
      </c>
      <c r="M153" s="57" t="s">
        <v>262</v>
      </c>
      <c r="N153" s="57" t="s">
        <v>263</v>
      </c>
    </row>
    <row r="154" spans="2:14" ht="187.5" x14ac:dyDescent="0.3">
      <c r="B154" s="103" t="s">
        <v>179</v>
      </c>
      <c r="C154" s="102" t="s">
        <v>219</v>
      </c>
      <c r="D154" s="44" t="s">
        <v>13</v>
      </c>
      <c r="E154" s="49" t="s">
        <v>323</v>
      </c>
      <c r="F154" s="44">
        <v>450000</v>
      </c>
      <c r="G154" s="44">
        <v>450000</v>
      </c>
      <c r="H154" s="44"/>
      <c r="I154" s="44"/>
      <c r="J154" s="55" t="s">
        <v>324</v>
      </c>
      <c r="K154" s="44" t="s">
        <v>325</v>
      </c>
      <c r="L154" s="45" t="s">
        <v>326</v>
      </c>
      <c r="M154" s="57" t="s">
        <v>262</v>
      </c>
      <c r="N154" s="57" t="s">
        <v>263</v>
      </c>
    </row>
    <row r="155" spans="2:14" ht="56.25" x14ac:dyDescent="0.3">
      <c r="B155" s="103" t="s">
        <v>179</v>
      </c>
      <c r="C155" s="102" t="s">
        <v>219</v>
      </c>
      <c r="D155" s="44" t="s">
        <v>13</v>
      </c>
      <c r="E155" s="49" t="s">
        <v>327</v>
      </c>
      <c r="F155" s="44">
        <v>21500</v>
      </c>
      <c r="G155" s="44">
        <v>21500</v>
      </c>
      <c r="H155" s="44"/>
      <c r="I155" s="44"/>
      <c r="J155" s="55" t="s">
        <v>328</v>
      </c>
      <c r="K155" s="44" t="s">
        <v>319</v>
      </c>
      <c r="L155" s="45" t="s">
        <v>326</v>
      </c>
      <c r="M155" s="57" t="s">
        <v>262</v>
      </c>
      <c r="N155" s="57" t="s">
        <v>263</v>
      </c>
    </row>
    <row r="156" spans="2:14" ht="56.25" x14ac:dyDescent="0.3">
      <c r="B156" s="103" t="s">
        <v>179</v>
      </c>
      <c r="C156" s="102" t="s">
        <v>219</v>
      </c>
      <c r="D156" s="44" t="s">
        <v>13</v>
      </c>
      <c r="E156" s="49" t="s">
        <v>329</v>
      </c>
      <c r="F156" s="44">
        <v>45000</v>
      </c>
      <c r="G156" s="44">
        <v>45000</v>
      </c>
      <c r="H156" s="44"/>
      <c r="I156" s="44"/>
      <c r="J156" s="55" t="s">
        <v>330</v>
      </c>
      <c r="K156" s="44" t="s">
        <v>293</v>
      </c>
      <c r="L156" s="45" t="s">
        <v>326</v>
      </c>
      <c r="M156" s="57" t="s">
        <v>262</v>
      </c>
      <c r="N156" s="57" t="s">
        <v>263</v>
      </c>
    </row>
    <row r="157" spans="2:14" ht="56.25" x14ac:dyDescent="0.3">
      <c r="B157" s="103" t="s">
        <v>179</v>
      </c>
      <c r="C157" s="102" t="s">
        <v>219</v>
      </c>
      <c r="D157" s="44" t="s">
        <v>13</v>
      </c>
      <c r="E157" s="49" t="s">
        <v>331</v>
      </c>
      <c r="F157" s="44">
        <v>1700</v>
      </c>
      <c r="G157" s="44">
        <v>1700</v>
      </c>
      <c r="H157" s="44"/>
      <c r="I157" s="44"/>
      <c r="J157" s="55" t="s">
        <v>332</v>
      </c>
      <c r="K157" s="44" t="s">
        <v>333</v>
      </c>
      <c r="L157" s="45" t="s">
        <v>326</v>
      </c>
      <c r="M157" s="57" t="s">
        <v>262</v>
      </c>
      <c r="N157" s="57" t="s">
        <v>263</v>
      </c>
    </row>
    <row r="158" spans="2:14" ht="112.5" x14ac:dyDescent="0.3">
      <c r="B158" s="103" t="s">
        <v>179</v>
      </c>
      <c r="C158" s="102" t="s">
        <v>219</v>
      </c>
      <c r="D158" s="44" t="s">
        <v>13</v>
      </c>
      <c r="E158" s="49" t="s">
        <v>334</v>
      </c>
      <c r="F158" s="44">
        <v>85000</v>
      </c>
      <c r="G158" s="44">
        <v>65000</v>
      </c>
      <c r="H158" s="44">
        <v>20000</v>
      </c>
      <c r="I158" s="44"/>
      <c r="J158" s="55" t="s">
        <v>335</v>
      </c>
      <c r="K158" s="44" t="s">
        <v>336</v>
      </c>
      <c r="L158" s="45" t="s">
        <v>337</v>
      </c>
      <c r="M158" s="57" t="s">
        <v>262</v>
      </c>
      <c r="N158" s="57" t="s">
        <v>338</v>
      </c>
    </row>
    <row r="159" spans="2:14" ht="56.25" x14ac:dyDescent="0.3">
      <c r="B159" s="103" t="s">
        <v>179</v>
      </c>
      <c r="C159" s="102" t="s">
        <v>219</v>
      </c>
      <c r="D159" s="44" t="s">
        <v>13</v>
      </c>
      <c r="E159" s="49" t="s">
        <v>339</v>
      </c>
      <c r="F159" s="44">
        <v>30000</v>
      </c>
      <c r="G159" s="44">
        <v>3000</v>
      </c>
      <c r="H159" s="44">
        <v>27000</v>
      </c>
      <c r="I159" s="44"/>
      <c r="J159" s="55" t="s">
        <v>340</v>
      </c>
      <c r="K159" s="44" t="s">
        <v>336</v>
      </c>
      <c r="L159" s="45" t="s">
        <v>337</v>
      </c>
      <c r="M159" s="57" t="s">
        <v>262</v>
      </c>
      <c r="N159" s="57" t="s">
        <v>341</v>
      </c>
    </row>
    <row r="160" spans="2:14" ht="75" x14ac:dyDescent="0.3">
      <c r="B160" s="103" t="s">
        <v>179</v>
      </c>
      <c r="C160" s="102" t="s">
        <v>219</v>
      </c>
      <c r="D160" s="44" t="s">
        <v>13</v>
      </c>
      <c r="E160" s="49" t="s">
        <v>342</v>
      </c>
      <c r="F160" s="44">
        <v>60000</v>
      </c>
      <c r="G160" s="44">
        <v>10000</v>
      </c>
      <c r="H160" s="44">
        <v>50000</v>
      </c>
      <c r="I160" s="44"/>
      <c r="J160" s="55" t="s">
        <v>343</v>
      </c>
      <c r="K160" s="44" t="s">
        <v>344</v>
      </c>
      <c r="L160" s="45" t="s">
        <v>337</v>
      </c>
      <c r="M160" s="57" t="s">
        <v>262</v>
      </c>
      <c r="N160" s="57" t="s">
        <v>341</v>
      </c>
    </row>
    <row r="161" spans="2:14" ht="112.5" x14ac:dyDescent="0.3">
      <c r="B161" s="103" t="s">
        <v>179</v>
      </c>
      <c r="C161" s="102" t="s">
        <v>219</v>
      </c>
      <c r="D161" s="44" t="s">
        <v>13</v>
      </c>
      <c r="E161" s="49" t="s">
        <v>345</v>
      </c>
      <c r="F161" s="44">
        <v>130000</v>
      </c>
      <c r="G161" s="44">
        <v>130000</v>
      </c>
      <c r="H161" s="44"/>
      <c r="I161" s="44"/>
      <c r="J161" s="55" t="s">
        <v>346</v>
      </c>
      <c r="K161" s="44" t="s">
        <v>310</v>
      </c>
      <c r="L161" s="45" t="s">
        <v>337</v>
      </c>
      <c r="M161" s="57" t="s">
        <v>262</v>
      </c>
      <c r="N161" s="57" t="s">
        <v>263</v>
      </c>
    </row>
    <row r="162" spans="2:14" ht="56.25" x14ac:dyDescent="0.3">
      <c r="B162" s="103" t="s">
        <v>179</v>
      </c>
      <c r="C162" s="102" t="s">
        <v>219</v>
      </c>
      <c r="D162" s="44" t="s">
        <v>13</v>
      </c>
      <c r="E162" s="49" t="s">
        <v>347</v>
      </c>
      <c r="F162" s="44">
        <v>160000</v>
      </c>
      <c r="G162" s="44">
        <v>160000</v>
      </c>
      <c r="H162" s="44"/>
      <c r="I162" s="44"/>
      <c r="J162" s="55" t="s">
        <v>348</v>
      </c>
      <c r="K162" s="44" t="s">
        <v>349</v>
      </c>
      <c r="L162" s="45" t="s">
        <v>88</v>
      </c>
      <c r="M162" s="57" t="s">
        <v>262</v>
      </c>
      <c r="N162" s="57" t="s">
        <v>311</v>
      </c>
    </row>
    <row r="163" spans="2:14" ht="56.25" x14ac:dyDescent="0.3">
      <c r="B163" s="103" t="s">
        <v>179</v>
      </c>
      <c r="C163" s="102" t="s">
        <v>219</v>
      </c>
      <c r="D163" s="44" t="s">
        <v>13</v>
      </c>
      <c r="E163" s="49" t="s">
        <v>350</v>
      </c>
      <c r="F163" s="44">
        <v>8300</v>
      </c>
      <c r="G163" s="44">
        <v>8300</v>
      </c>
      <c r="H163" s="44"/>
      <c r="I163" s="44"/>
      <c r="J163" s="55" t="s">
        <v>351</v>
      </c>
      <c r="K163" s="44" t="s">
        <v>322</v>
      </c>
      <c r="L163" s="45" t="s">
        <v>326</v>
      </c>
      <c r="M163" s="57" t="s">
        <v>262</v>
      </c>
      <c r="N163" s="57" t="s">
        <v>311</v>
      </c>
    </row>
    <row r="164" spans="2:14" ht="112.5" x14ac:dyDescent="0.3">
      <c r="B164" s="103" t="s">
        <v>179</v>
      </c>
      <c r="C164" s="102" t="s">
        <v>219</v>
      </c>
      <c r="D164" s="44" t="s">
        <v>13</v>
      </c>
      <c r="E164" s="49" t="s">
        <v>352</v>
      </c>
      <c r="F164" s="44">
        <v>400000</v>
      </c>
      <c r="G164" s="44">
        <v>80000</v>
      </c>
      <c r="H164" s="44">
        <v>120000</v>
      </c>
      <c r="I164" s="44">
        <v>200000</v>
      </c>
      <c r="J164" s="55" t="s">
        <v>353</v>
      </c>
      <c r="K164" s="44" t="s">
        <v>354</v>
      </c>
      <c r="L164" s="45" t="s">
        <v>224</v>
      </c>
      <c r="M164" s="57" t="s">
        <v>262</v>
      </c>
      <c r="N164" s="57" t="s">
        <v>311</v>
      </c>
    </row>
    <row r="165" spans="2:14" ht="337.5" x14ac:dyDescent="0.3">
      <c r="B165" s="103" t="s">
        <v>179</v>
      </c>
      <c r="C165" s="102" t="s">
        <v>219</v>
      </c>
      <c r="D165" s="44" t="s">
        <v>13</v>
      </c>
      <c r="E165" s="49" t="s">
        <v>355</v>
      </c>
      <c r="F165" s="44">
        <v>814000</v>
      </c>
      <c r="G165" s="44">
        <v>91575</v>
      </c>
      <c r="H165" s="44">
        <v>691900</v>
      </c>
      <c r="I165" s="44">
        <v>30525</v>
      </c>
      <c r="J165" s="55" t="s">
        <v>356</v>
      </c>
      <c r="K165" s="44" t="s">
        <v>357</v>
      </c>
      <c r="L165" s="45" t="s">
        <v>224</v>
      </c>
      <c r="M165" s="57" t="s">
        <v>262</v>
      </c>
      <c r="N165" s="57" t="s">
        <v>358</v>
      </c>
    </row>
    <row r="166" spans="2:14" ht="168.75" x14ac:dyDescent="0.3">
      <c r="B166" s="103" t="s">
        <v>179</v>
      </c>
      <c r="C166" s="102" t="s">
        <v>219</v>
      </c>
      <c r="D166" s="44" t="s">
        <v>13</v>
      </c>
      <c r="E166" s="49" t="s">
        <v>359</v>
      </c>
      <c r="F166" s="44">
        <v>270000</v>
      </c>
      <c r="G166" s="44">
        <v>270000</v>
      </c>
      <c r="H166" s="44"/>
      <c r="I166" s="44"/>
      <c r="J166" s="55" t="s">
        <v>360</v>
      </c>
      <c r="K166" s="44" t="s">
        <v>361</v>
      </c>
      <c r="L166" s="45" t="s">
        <v>224</v>
      </c>
      <c r="M166" s="57" t="s">
        <v>262</v>
      </c>
      <c r="N166" s="57" t="s">
        <v>263</v>
      </c>
    </row>
    <row r="167" spans="2:14" ht="168.75" x14ac:dyDescent="0.3">
      <c r="B167" s="103" t="s">
        <v>179</v>
      </c>
      <c r="C167" s="102" t="s">
        <v>219</v>
      </c>
      <c r="D167" s="44" t="s">
        <v>13</v>
      </c>
      <c r="E167" s="49" t="s">
        <v>362</v>
      </c>
      <c r="F167" s="44">
        <v>100000</v>
      </c>
      <c r="G167" s="44">
        <v>100000</v>
      </c>
      <c r="H167" s="44"/>
      <c r="I167" s="44"/>
      <c r="J167" s="55" t="s">
        <v>363</v>
      </c>
      <c r="K167" s="44" t="s">
        <v>364</v>
      </c>
      <c r="L167" s="45" t="s">
        <v>224</v>
      </c>
      <c r="M167" s="57" t="s">
        <v>262</v>
      </c>
      <c r="N167" s="57" t="s">
        <v>311</v>
      </c>
    </row>
    <row r="168" spans="2:14" ht="187.5" x14ac:dyDescent="0.3">
      <c r="B168" s="103" t="s">
        <v>179</v>
      </c>
      <c r="C168" s="102" t="s">
        <v>219</v>
      </c>
      <c r="D168" s="44" t="s">
        <v>13</v>
      </c>
      <c r="E168" s="49" t="s">
        <v>365</v>
      </c>
      <c r="F168" s="44">
        <v>160000</v>
      </c>
      <c r="G168" s="44">
        <v>160000</v>
      </c>
      <c r="H168" s="44"/>
      <c r="I168" s="44"/>
      <c r="J168" s="55" t="s">
        <v>366</v>
      </c>
      <c r="K168" s="44" t="s">
        <v>357</v>
      </c>
      <c r="L168" s="45" t="s">
        <v>224</v>
      </c>
      <c r="M168" s="57" t="s">
        <v>262</v>
      </c>
      <c r="N168" s="57" t="s">
        <v>367</v>
      </c>
    </row>
    <row r="169" spans="2:14" ht="93.75" x14ac:dyDescent="0.3">
      <c r="B169" s="103" t="s">
        <v>179</v>
      </c>
      <c r="C169" s="102" t="s">
        <v>219</v>
      </c>
      <c r="D169" s="44" t="s">
        <v>13</v>
      </c>
      <c r="E169" s="49" t="s">
        <v>368</v>
      </c>
      <c r="F169" s="44">
        <v>20000</v>
      </c>
      <c r="G169" s="44">
        <v>20000</v>
      </c>
      <c r="H169" s="44"/>
      <c r="I169" s="44"/>
      <c r="J169" s="55" t="s">
        <v>369</v>
      </c>
      <c r="K169" s="44" t="s">
        <v>357</v>
      </c>
      <c r="L169" s="45" t="s">
        <v>224</v>
      </c>
      <c r="M169" s="57" t="s">
        <v>262</v>
      </c>
      <c r="N169" s="57" t="s">
        <v>370</v>
      </c>
    </row>
    <row r="170" spans="2:14" ht="56.25" x14ac:dyDescent="0.3">
      <c r="B170" s="103" t="s">
        <v>179</v>
      </c>
      <c r="C170" s="102" t="s">
        <v>219</v>
      </c>
      <c r="D170" s="44" t="s">
        <v>13</v>
      </c>
      <c r="E170" s="49" t="s">
        <v>371</v>
      </c>
      <c r="F170" s="44">
        <v>70000</v>
      </c>
      <c r="G170" s="44">
        <v>65000</v>
      </c>
      <c r="H170" s="44"/>
      <c r="I170" s="44">
        <v>5000</v>
      </c>
      <c r="J170" s="55" t="s">
        <v>372</v>
      </c>
      <c r="K170" s="44" t="s">
        <v>373</v>
      </c>
      <c r="L170" s="45" t="s">
        <v>224</v>
      </c>
      <c r="M170" s="57" t="s">
        <v>262</v>
      </c>
      <c r="N170" s="57" t="s">
        <v>370</v>
      </c>
    </row>
    <row r="171" spans="2:14" ht="150" x14ac:dyDescent="0.3">
      <c r="B171" s="103" t="s">
        <v>179</v>
      </c>
      <c r="C171" s="102" t="s">
        <v>219</v>
      </c>
      <c r="D171" s="44" t="s">
        <v>13</v>
      </c>
      <c r="E171" s="49" t="s">
        <v>374</v>
      </c>
      <c r="F171" s="44">
        <v>200000</v>
      </c>
      <c r="G171" s="44">
        <v>20000</v>
      </c>
      <c r="H171" s="44">
        <v>180000</v>
      </c>
      <c r="I171" s="44"/>
      <c r="J171" s="55" t="s">
        <v>375</v>
      </c>
      <c r="K171" s="44" t="s">
        <v>354</v>
      </c>
      <c r="L171" s="45" t="s">
        <v>224</v>
      </c>
      <c r="M171" s="57" t="s">
        <v>262</v>
      </c>
      <c r="N171" s="57" t="s">
        <v>341</v>
      </c>
    </row>
    <row r="172" spans="2:14" ht="93.75" x14ac:dyDescent="0.3">
      <c r="B172" s="103" t="s">
        <v>179</v>
      </c>
      <c r="C172" s="102" t="s">
        <v>219</v>
      </c>
      <c r="D172" s="44" t="s">
        <v>13</v>
      </c>
      <c r="E172" s="49" t="s">
        <v>376</v>
      </c>
      <c r="F172" s="44">
        <v>25000</v>
      </c>
      <c r="G172" s="44">
        <v>25000</v>
      </c>
      <c r="H172" s="44"/>
      <c r="I172" s="44"/>
      <c r="J172" s="55" t="s">
        <v>377</v>
      </c>
      <c r="K172" s="44" t="s">
        <v>378</v>
      </c>
      <c r="L172" s="45" t="s">
        <v>224</v>
      </c>
      <c r="M172" s="57" t="s">
        <v>262</v>
      </c>
      <c r="N172" s="57" t="s">
        <v>263</v>
      </c>
    </row>
    <row r="173" spans="2:14" ht="281.25" x14ac:dyDescent="0.3">
      <c r="B173" s="103" t="s">
        <v>179</v>
      </c>
      <c r="C173" s="102" t="s">
        <v>219</v>
      </c>
      <c r="D173" s="44" t="s">
        <v>13</v>
      </c>
      <c r="E173" s="49" t="s">
        <v>379</v>
      </c>
      <c r="F173" s="44">
        <v>0</v>
      </c>
      <c r="G173" s="44"/>
      <c r="H173" s="44"/>
      <c r="I173" s="44"/>
      <c r="J173" s="55" t="s">
        <v>380</v>
      </c>
      <c r="K173" s="44" t="s">
        <v>381</v>
      </c>
      <c r="L173" s="45" t="s">
        <v>44</v>
      </c>
      <c r="M173" s="57" t="s">
        <v>262</v>
      </c>
      <c r="N173" s="57" t="s">
        <v>367</v>
      </c>
    </row>
    <row r="174" spans="2:14" ht="56.25" x14ac:dyDescent="0.3">
      <c r="B174" s="103" t="s">
        <v>179</v>
      </c>
      <c r="C174" s="102" t="s">
        <v>219</v>
      </c>
      <c r="D174" s="44" t="s">
        <v>13</v>
      </c>
      <c r="E174" s="49" t="s">
        <v>382</v>
      </c>
      <c r="F174" s="44">
        <v>150000</v>
      </c>
      <c r="G174" s="44"/>
      <c r="H174" s="44"/>
      <c r="I174" s="44"/>
      <c r="J174" s="55" t="s">
        <v>383</v>
      </c>
      <c r="K174" s="44" t="s">
        <v>325</v>
      </c>
      <c r="L174" s="45" t="s">
        <v>60</v>
      </c>
      <c r="M174" s="57" t="s">
        <v>262</v>
      </c>
      <c r="N174" s="57" t="s">
        <v>263</v>
      </c>
    </row>
    <row r="175" spans="2:14" ht="93.75" x14ac:dyDescent="0.3">
      <c r="B175" s="103" t="s">
        <v>179</v>
      </c>
      <c r="C175" s="102" t="s">
        <v>219</v>
      </c>
      <c r="D175" s="44" t="s">
        <v>13</v>
      </c>
      <c r="E175" s="49" t="s">
        <v>384</v>
      </c>
      <c r="F175" s="44">
        <v>500000</v>
      </c>
      <c r="G175" s="44">
        <v>25000</v>
      </c>
      <c r="H175" s="44"/>
      <c r="I175" s="44">
        <v>25000</v>
      </c>
      <c r="J175" s="55" t="s">
        <v>385</v>
      </c>
      <c r="K175" s="44" t="s">
        <v>357</v>
      </c>
      <c r="L175" s="45" t="s">
        <v>60</v>
      </c>
      <c r="M175" s="57" t="s">
        <v>262</v>
      </c>
      <c r="N175" s="57" t="s">
        <v>367</v>
      </c>
    </row>
    <row r="176" spans="2:14" ht="56.25" x14ac:dyDescent="0.3">
      <c r="B176" s="103" t="s">
        <v>179</v>
      </c>
      <c r="C176" s="102" t="s">
        <v>219</v>
      </c>
      <c r="D176" s="44" t="s">
        <v>13</v>
      </c>
      <c r="E176" s="49" t="s">
        <v>386</v>
      </c>
      <c r="F176" s="44">
        <v>6000</v>
      </c>
      <c r="G176" s="44"/>
      <c r="H176" s="44"/>
      <c r="I176" s="44"/>
      <c r="J176" s="55"/>
      <c r="K176" s="44" t="s">
        <v>364</v>
      </c>
      <c r="L176" s="45" t="s">
        <v>277</v>
      </c>
      <c r="M176" s="57" t="s">
        <v>271</v>
      </c>
      <c r="N176" s="62"/>
    </row>
    <row r="177" spans="2:14" ht="56.25" x14ac:dyDescent="0.3">
      <c r="B177" s="103" t="s">
        <v>179</v>
      </c>
      <c r="C177" s="102" t="s">
        <v>219</v>
      </c>
      <c r="D177" s="44" t="s">
        <v>13</v>
      </c>
      <c r="E177" s="49" t="s">
        <v>387</v>
      </c>
      <c r="F177" s="59">
        <v>5000</v>
      </c>
      <c r="G177" s="44"/>
      <c r="H177" s="44"/>
      <c r="I177" s="44"/>
      <c r="J177" s="55" t="s">
        <v>388</v>
      </c>
      <c r="K177" s="44" t="s">
        <v>364</v>
      </c>
      <c r="L177" s="45" t="s">
        <v>284</v>
      </c>
      <c r="M177" s="57" t="s">
        <v>271</v>
      </c>
      <c r="N177" s="62"/>
    </row>
    <row r="178" spans="2:14" ht="56.25" x14ac:dyDescent="0.3">
      <c r="B178" s="103" t="s">
        <v>179</v>
      </c>
      <c r="C178" s="102" t="s">
        <v>219</v>
      </c>
      <c r="D178" s="44" t="s">
        <v>13</v>
      </c>
      <c r="E178" s="49" t="s">
        <v>389</v>
      </c>
      <c r="F178" s="59">
        <v>26331</v>
      </c>
      <c r="G178" s="59">
        <v>26331</v>
      </c>
      <c r="H178" s="44"/>
      <c r="I178" s="44"/>
      <c r="J178" s="55"/>
      <c r="K178" s="44">
        <v>2018</v>
      </c>
      <c r="L178" s="45" t="s">
        <v>284</v>
      </c>
      <c r="M178" s="57" t="s">
        <v>271</v>
      </c>
      <c r="N178" s="62"/>
    </row>
    <row r="179" spans="2:14" ht="93.75" x14ac:dyDescent="0.3">
      <c r="B179" s="103" t="s">
        <v>179</v>
      </c>
      <c r="C179" s="102" t="s">
        <v>219</v>
      </c>
      <c r="D179" s="44" t="s">
        <v>13</v>
      </c>
      <c r="E179" s="49" t="s">
        <v>390</v>
      </c>
      <c r="F179" s="59">
        <v>150000</v>
      </c>
      <c r="G179" s="44"/>
      <c r="H179" s="44"/>
      <c r="I179" s="44"/>
      <c r="J179" s="55"/>
      <c r="K179" s="44" t="s">
        <v>364</v>
      </c>
      <c r="L179" s="45" t="s">
        <v>277</v>
      </c>
      <c r="M179" s="57" t="s">
        <v>271</v>
      </c>
      <c r="N179" s="62"/>
    </row>
    <row r="180" spans="2:14" ht="56.25" x14ac:dyDescent="0.3">
      <c r="B180" s="103" t="s">
        <v>179</v>
      </c>
      <c r="C180" s="102" t="s">
        <v>219</v>
      </c>
      <c r="D180" s="44" t="s">
        <v>13</v>
      </c>
      <c r="E180" s="49" t="s">
        <v>391</v>
      </c>
      <c r="F180" s="44">
        <v>0</v>
      </c>
      <c r="G180" s="44"/>
      <c r="H180" s="44"/>
      <c r="I180" s="44"/>
      <c r="J180" s="55"/>
      <c r="K180" s="44" t="s">
        <v>392</v>
      </c>
      <c r="L180" s="45" t="s">
        <v>277</v>
      </c>
      <c r="M180" s="57" t="s">
        <v>271</v>
      </c>
      <c r="N180" s="62"/>
    </row>
    <row r="181" spans="2:14" ht="56.25" x14ac:dyDescent="0.3">
      <c r="B181" s="103" t="s">
        <v>179</v>
      </c>
      <c r="C181" s="102" t="s">
        <v>219</v>
      </c>
      <c r="D181" s="44" t="s">
        <v>13</v>
      </c>
      <c r="E181" s="49" t="s">
        <v>393</v>
      </c>
      <c r="F181" s="59">
        <v>250000</v>
      </c>
      <c r="G181" s="44"/>
      <c r="H181" s="44"/>
      <c r="I181" s="44"/>
      <c r="J181" s="55"/>
      <c r="K181" s="44" t="s">
        <v>364</v>
      </c>
      <c r="L181" s="45" t="s">
        <v>277</v>
      </c>
      <c r="M181" s="57" t="s">
        <v>271</v>
      </c>
      <c r="N181" s="62"/>
    </row>
    <row r="182" spans="2:14" ht="56.25" x14ac:dyDescent="0.3">
      <c r="B182" s="103" t="s">
        <v>179</v>
      </c>
      <c r="C182" s="102" t="s">
        <v>219</v>
      </c>
      <c r="D182" s="44" t="s">
        <v>13</v>
      </c>
      <c r="E182" s="49" t="s">
        <v>394</v>
      </c>
      <c r="F182" s="59">
        <v>200000</v>
      </c>
      <c r="G182" s="44"/>
      <c r="H182" s="44"/>
      <c r="I182" s="44"/>
      <c r="J182" s="55"/>
      <c r="K182" s="44" t="s">
        <v>316</v>
      </c>
      <c r="L182" s="45" t="s">
        <v>277</v>
      </c>
      <c r="M182" s="57" t="s">
        <v>271</v>
      </c>
      <c r="N182" s="62"/>
    </row>
    <row r="183" spans="2:14" ht="56.25" x14ac:dyDescent="0.3">
      <c r="B183" s="103" t="s">
        <v>179</v>
      </c>
      <c r="C183" s="102" t="s">
        <v>219</v>
      </c>
      <c r="D183" s="44" t="s">
        <v>13</v>
      </c>
      <c r="E183" s="49" t="s">
        <v>395</v>
      </c>
      <c r="F183" s="59">
        <v>15000</v>
      </c>
      <c r="G183" s="44"/>
      <c r="H183" s="44"/>
      <c r="I183" s="44"/>
      <c r="J183" s="55"/>
      <c r="K183" s="59" t="s">
        <v>396</v>
      </c>
      <c r="L183" s="45" t="s">
        <v>277</v>
      </c>
      <c r="M183" s="57" t="s">
        <v>271</v>
      </c>
      <c r="N183" s="62"/>
    </row>
    <row r="184" spans="2:14" ht="56.25" x14ac:dyDescent="0.3">
      <c r="B184" s="103" t="s">
        <v>179</v>
      </c>
      <c r="C184" s="102" t="s">
        <v>219</v>
      </c>
      <c r="D184" s="44" t="s">
        <v>13</v>
      </c>
      <c r="E184" s="49" t="s">
        <v>397</v>
      </c>
      <c r="F184" s="59">
        <v>10000</v>
      </c>
      <c r="G184" s="44"/>
      <c r="H184" s="44"/>
      <c r="I184" s="44"/>
      <c r="J184" s="55"/>
      <c r="K184" s="44">
        <v>2017</v>
      </c>
      <c r="L184" s="45" t="s">
        <v>277</v>
      </c>
      <c r="M184" s="57" t="s">
        <v>271</v>
      </c>
      <c r="N184" s="62"/>
    </row>
    <row r="185" spans="2:14" ht="56.25" x14ac:dyDescent="0.3">
      <c r="B185" s="103" t="s">
        <v>179</v>
      </c>
      <c r="C185" s="102" t="s">
        <v>219</v>
      </c>
      <c r="D185" s="44" t="s">
        <v>13</v>
      </c>
      <c r="E185" s="49" t="s">
        <v>398</v>
      </c>
      <c r="F185" s="59">
        <v>100000</v>
      </c>
      <c r="G185" s="44"/>
      <c r="H185" s="44"/>
      <c r="I185" s="44"/>
      <c r="J185" s="55"/>
      <c r="K185" s="44" t="s">
        <v>364</v>
      </c>
      <c r="L185" s="45" t="s">
        <v>277</v>
      </c>
      <c r="M185" s="57" t="s">
        <v>271</v>
      </c>
      <c r="N185" s="62"/>
    </row>
    <row r="186" spans="2:14" ht="56.25" x14ac:dyDescent="0.3">
      <c r="B186" s="103" t="s">
        <v>179</v>
      </c>
      <c r="C186" s="102" t="s">
        <v>219</v>
      </c>
      <c r="D186" s="44" t="s">
        <v>13</v>
      </c>
      <c r="E186" s="49" t="s">
        <v>399</v>
      </c>
      <c r="F186" s="59">
        <v>15582</v>
      </c>
      <c r="G186" s="44"/>
      <c r="H186" s="44"/>
      <c r="I186" s="44"/>
      <c r="J186" s="55"/>
      <c r="K186" s="44">
        <v>2017</v>
      </c>
      <c r="L186" s="45" t="s">
        <v>277</v>
      </c>
      <c r="M186" s="57" t="s">
        <v>271</v>
      </c>
      <c r="N186" s="62"/>
    </row>
    <row r="187" spans="2:14" ht="56.25" x14ac:dyDescent="0.3">
      <c r="B187" s="103" t="s">
        <v>179</v>
      </c>
      <c r="C187" s="102" t="s">
        <v>219</v>
      </c>
      <c r="D187" s="44" t="s">
        <v>13</v>
      </c>
      <c r="E187" s="49" t="s">
        <v>400</v>
      </c>
      <c r="F187" s="59">
        <v>10000</v>
      </c>
      <c r="G187" s="44"/>
      <c r="H187" s="44"/>
      <c r="I187" s="44"/>
      <c r="J187" s="55"/>
      <c r="K187" s="44" t="s">
        <v>319</v>
      </c>
      <c r="L187" s="45" t="s">
        <v>277</v>
      </c>
      <c r="M187" s="57" t="s">
        <v>271</v>
      </c>
      <c r="N187" s="62" t="s">
        <v>401</v>
      </c>
    </row>
    <row r="188" spans="2:14" ht="56.25" x14ac:dyDescent="0.3">
      <c r="B188" s="103" t="s">
        <v>179</v>
      </c>
      <c r="C188" s="102" t="s">
        <v>219</v>
      </c>
      <c r="D188" s="44" t="s">
        <v>13</v>
      </c>
      <c r="E188" s="49" t="s">
        <v>402</v>
      </c>
      <c r="F188" s="59">
        <v>35000</v>
      </c>
      <c r="G188" s="59">
        <v>35000</v>
      </c>
      <c r="H188" s="44"/>
      <c r="I188" s="44"/>
      <c r="J188" s="55"/>
      <c r="K188" s="44" t="s">
        <v>333</v>
      </c>
      <c r="L188" s="45" t="s">
        <v>277</v>
      </c>
      <c r="M188" s="57" t="s">
        <v>271</v>
      </c>
      <c r="N188" s="62"/>
    </row>
    <row r="189" spans="2:14" ht="56.25" x14ac:dyDescent="0.3">
      <c r="B189" s="103" t="s">
        <v>179</v>
      </c>
      <c r="C189" s="102" t="s">
        <v>219</v>
      </c>
      <c r="D189" s="44" t="s">
        <v>13</v>
      </c>
      <c r="E189" s="49" t="s">
        <v>403</v>
      </c>
      <c r="F189" s="59">
        <v>1193</v>
      </c>
      <c r="G189" s="59">
        <v>1193</v>
      </c>
      <c r="H189" s="44"/>
      <c r="I189" s="44"/>
      <c r="J189" s="55"/>
      <c r="K189" s="44" t="s">
        <v>333</v>
      </c>
      <c r="L189" s="45" t="s">
        <v>277</v>
      </c>
      <c r="M189" s="57" t="s">
        <v>271</v>
      </c>
      <c r="N189" s="62"/>
    </row>
    <row r="190" spans="2:14" ht="56.25" x14ac:dyDescent="0.3">
      <c r="B190" s="103" t="s">
        <v>179</v>
      </c>
      <c r="C190" s="102" t="s">
        <v>219</v>
      </c>
      <c r="D190" s="44" t="s">
        <v>13</v>
      </c>
      <c r="E190" s="49" t="s">
        <v>404</v>
      </c>
      <c r="F190" s="59">
        <v>220000</v>
      </c>
      <c r="G190" s="44"/>
      <c r="H190" s="44"/>
      <c r="I190" s="44"/>
      <c r="J190" s="55"/>
      <c r="K190" s="44" t="s">
        <v>364</v>
      </c>
      <c r="L190" s="45" t="s">
        <v>277</v>
      </c>
      <c r="M190" s="57" t="s">
        <v>271</v>
      </c>
      <c r="N190" s="62"/>
    </row>
    <row r="191" spans="2:14" ht="56.25" x14ac:dyDescent="0.3">
      <c r="B191" s="103" t="s">
        <v>179</v>
      </c>
      <c r="C191" s="102" t="s">
        <v>219</v>
      </c>
      <c r="D191" s="44" t="s">
        <v>13</v>
      </c>
      <c r="E191" s="49" t="s">
        <v>405</v>
      </c>
      <c r="F191" s="59">
        <v>150000</v>
      </c>
      <c r="G191" s="44"/>
      <c r="H191" s="44"/>
      <c r="I191" s="44"/>
      <c r="J191" s="55"/>
      <c r="K191" s="44" t="s">
        <v>364</v>
      </c>
      <c r="L191" s="45" t="s">
        <v>277</v>
      </c>
      <c r="M191" s="57" t="s">
        <v>271</v>
      </c>
      <c r="N191" s="62"/>
    </row>
    <row r="192" spans="2:14" ht="56.25" x14ac:dyDescent="0.3">
      <c r="B192" s="103" t="s">
        <v>179</v>
      </c>
      <c r="C192" s="102" t="s">
        <v>219</v>
      </c>
      <c r="D192" s="44" t="s">
        <v>13</v>
      </c>
      <c r="E192" s="49" t="s">
        <v>406</v>
      </c>
      <c r="F192" s="59">
        <v>20000</v>
      </c>
      <c r="G192" s="59">
        <v>20000</v>
      </c>
      <c r="H192" s="44"/>
      <c r="I192" s="44"/>
      <c r="J192" s="55"/>
      <c r="K192" s="44" t="s">
        <v>319</v>
      </c>
      <c r="L192" s="45" t="s">
        <v>277</v>
      </c>
      <c r="M192" s="57" t="s">
        <v>271</v>
      </c>
      <c r="N192" s="62"/>
    </row>
    <row r="193" spans="2:14" ht="56.25" x14ac:dyDescent="0.3">
      <c r="B193" s="103" t="s">
        <v>179</v>
      </c>
      <c r="C193" s="102" t="s">
        <v>219</v>
      </c>
      <c r="D193" s="44" t="s">
        <v>13</v>
      </c>
      <c r="E193" s="49" t="s">
        <v>407</v>
      </c>
      <c r="F193" s="59">
        <v>5000</v>
      </c>
      <c r="G193" s="59">
        <v>5000</v>
      </c>
      <c r="H193" s="44"/>
      <c r="I193" s="44"/>
      <c r="J193" s="55"/>
      <c r="K193" s="44">
        <v>2018</v>
      </c>
      <c r="L193" s="45" t="s">
        <v>277</v>
      </c>
      <c r="M193" s="57" t="s">
        <v>271</v>
      </c>
      <c r="N193" s="62"/>
    </row>
    <row r="194" spans="2:14" ht="56.25" x14ac:dyDescent="0.3">
      <c r="B194" s="103" t="s">
        <v>179</v>
      </c>
      <c r="C194" s="102" t="s">
        <v>219</v>
      </c>
      <c r="D194" s="44" t="s">
        <v>13</v>
      </c>
      <c r="E194" s="49" t="s">
        <v>408</v>
      </c>
      <c r="F194" s="59">
        <v>3000</v>
      </c>
      <c r="G194" s="59">
        <v>3000</v>
      </c>
      <c r="H194" s="44"/>
      <c r="I194" s="44"/>
      <c r="J194" s="55"/>
      <c r="K194" s="44" t="s">
        <v>319</v>
      </c>
      <c r="L194" s="45" t="s">
        <v>277</v>
      </c>
      <c r="M194" s="57" t="s">
        <v>271</v>
      </c>
      <c r="N194" s="62"/>
    </row>
    <row r="195" spans="2:14" ht="56.25" x14ac:dyDescent="0.3">
      <c r="B195" s="103" t="s">
        <v>179</v>
      </c>
      <c r="C195" s="102" t="s">
        <v>219</v>
      </c>
      <c r="D195" s="44" t="s">
        <v>13</v>
      </c>
      <c r="E195" s="49" t="s">
        <v>409</v>
      </c>
      <c r="F195" s="59">
        <v>2000</v>
      </c>
      <c r="G195" s="59">
        <v>2000</v>
      </c>
      <c r="H195" s="44"/>
      <c r="I195" s="44"/>
      <c r="J195" s="55"/>
      <c r="K195" s="44" t="s">
        <v>319</v>
      </c>
      <c r="L195" s="45" t="s">
        <v>277</v>
      </c>
      <c r="M195" s="57" t="s">
        <v>271</v>
      </c>
      <c r="N195" s="62"/>
    </row>
    <row r="196" spans="2:14" ht="56.25" x14ac:dyDescent="0.3">
      <c r="B196" s="103" t="s">
        <v>179</v>
      </c>
      <c r="C196" s="102" t="s">
        <v>219</v>
      </c>
      <c r="D196" s="44" t="s">
        <v>13</v>
      </c>
      <c r="E196" s="49" t="s">
        <v>410</v>
      </c>
      <c r="F196" s="59">
        <v>75000</v>
      </c>
      <c r="G196" s="59">
        <v>75000</v>
      </c>
      <c r="H196" s="44"/>
      <c r="I196" s="44"/>
      <c r="J196" s="55"/>
      <c r="K196" s="44" t="s">
        <v>364</v>
      </c>
      <c r="L196" s="45" t="s">
        <v>277</v>
      </c>
      <c r="M196" s="57" t="s">
        <v>271</v>
      </c>
      <c r="N196" s="62"/>
    </row>
    <row r="197" spans="2:14" ht="56.25" x14ac:dyDescent="0.3">
      <c r="B197" s="103" t="s">
        <v>179</v>
      </c>
      <c r="C197" s="102" t="s">
        <v>219</v>
      </c>
      <c r="D197" s="44" t="s">
        <v>13</v>
      </c>
      <c r="E197" s="49" t="s">
        <v>411</v>
      </c>
      <c r="F197" s="59">
        <v>180000</v>
      </c>
      <c r="G197" s="59">
        <v>180000</v>
      </c>
      <c r="H197" s="44"/>
      <c r="I197" s="44"/>
      <c r="J197" s="55"/>
      <c r="K197" s="44" t="s">
        <v>364</v>
      </c>
      <c r="L197" s="45" t="s">
        <v>277</v>
      </c>
      <c r="M197" s="57" t="s">
        <v>271</v>
      </c>
      <c r="N197" s="62"/>
    </row>
    <row r="198" spans="2:14" ht="56.25" x14ac:dyDescent="0.3">
      <c r="B198" s="103" t="s">
        <v>179</v>
      </c>
      <c r="C198" s="102" t="s">
        <v>219</v>
      </c>
      <c r="D198" s="44" t="s">
        <v>13</v>
      </c>
      <c r="E198" s="49" t="s">
        <v>412</v>
      </c>
      <c r="F198" s="59">
        <v>50000</v>
      </c>
      <c r="G198" s="59">
        <v>50000</v>
      </c>
      <c r="H198" s="44"/>
      <c r="I198" s="44"/>
      <c r="J198" s="55"/>
      <c r="K198" s="44" t="s">
        <v>319</v>
      </c>
      <c r="L198" s="45" t="s">
        <v>413</v>
      </c>
      <c r="M198" s="57" t="s">
        <v>271</v>
      </c>
      <c r="N198" s="62"/>
    </row>
    <row r="199" spans="2:14" ht="56.25" x14ac:dyDescent="0.3">
      <c r="B199" s="103" t="s">
        <v>179</v>
      </c>
      <c r="C199" s="102" t="s">
        <v>219</v>
      </c>
      <c r="D199" s="44" t="s">
        <v>13</v>
      </c>
      <c r="E199" s="49" t="s">
        <v>414</v>
      </c>
      <c r="F199" s="59">
        <v>30000</v>
      </c>
      <c r="G199" s="44"/>
      <c r="H199" s="44"/>
      <c r="I199" s="44"/>
      <c r="J199" s="55"/>
      <c r="K199" s="44" t="s">
        <v>319</v>
      </c>
      <c r="L199" s="45" t="s">
        <v>413</v>
      </c>
      <c r="M199" s="57" t="s">
        <v>271</v>
      </c>
      <c r="N199" s="62"/>
    </row>
    <row r="200" spans="2:14" ht="56.25" x14ac:dyDescent="0.3">
      <c r="B200" s="103" t="s">
        <v>179</v>
      </c>
      <c r="C200" s="102" t="s">
        <v>219</v>
      </c>
      <c r="D200" s="44" t="s">
        <v>13</v>
      </c>
      <c r="E200" s="49" t="s">
        <v>415</v>
      </c>
      <c r="F200" s="59">
        <v>60000</v>
      </c>
      <c r="G200" s="59">
        <v>60000</v>
      </c>
      <c r="H200" s="44"/>
      <c r="I200" s="44"/>
      <c r="J200" s="55"/>
      <c r="K200" s="44" t="s">
        <v>319</v>
      </c>
      <c r="L200" s="45" t="s">
        <v>413</v>
      </c>
      <c r="M200" s="57" t="s">
        <v>271</v>
      </c>
      <c r="N200" s="62"/>
    </row>
    <row r="201" spans="2:14" ht="56.25" x14ac:dyDescent="0.3">
      <c r="B201" s="103" t="s">
        <v>179</v>
      </c>
      <c r="C201" s="102" t="s">
        <v>219</v>
      </c>
      <c r="D201" s="44" t="s">
        <v>13</v>
      </c>
      <c r="E201" s="49" t="s">
        <v>416</v>
      </c>
      <c r="F201" s="59">
        <v>10000</v>
      </c>
      <c r="G201" s="59">
        <v>10000</v>
      </c>
      <c r="H201" s="44"/>
      <c r="I201" s="44"/>
      <c r="J201" s="55"/>
      <c r="K201" s="44" t="s">
        <v>269</v>
      </c>
      <c r="L201" s="45" t="s">
        <v>284</v>
      </c>
      <c r="M201" s="57" t="s">
        <v>271</v>
      </c>
      <c r="N201" s="62"/>
    </row>
    <row r="202" spans="2:14" ht="56.25" x14ac:dyDescent="0.3">
      <c r="B202" s="103" t="s">
        <v>179</v>
      </c>
      <c r="C202" s="102" t="s">
        <v>219</v>
      </c>
      <c r="D202" s="44" t="s">
        <v>13</v>
      </c>
      <c r="E202" s="49" t="s">
        <v>417</v>
      </c>
      <c r="F202" s="59">
        <v>15106</v>
      </c>
      <c r="G202" s="59">
        <v>15106</v>
      </c>
      <c r="H202" s="44"/>
      <c r="I202" s="44"/>
      <c r="J202" s="55"/>
      <c r="K202" s="44" t="s">
        <v>319</v>
      </c>
      <c r="L202" s="45" t="s">
        <v>413</v>
      </c>
      <c r="M202" s="57" t="s">
        <v>271</v>
      </c>
      <c r="N202" s="62"/>
    </row>
    <row r="203" spans="2:14" ht="56.25" x14ac:dyDescent="0.3">
      <c r="B203" s="103" t="s">
        <v>179</v>
      </c>
      <c r="C203" s="102" t="s">
        <v>219</v>
      </c>
      <c r="D203" s="44" t="s">
        <v>13</v>
      </c>
      <c r="E203" s="49" t="s">
        <v>418</v>
      </c>
      <c r="F203" s="59">
        <v>21099</v>
      </c>
      <c r="G203" s="59">
        <v>21099</v>
      </c>
      <c r="H203" s="44"/>
      <c r="I203" s="44"/>
      <c r="J203" s="55"/>
      <c r="K203" s="44" t="s">
        <v>319</v>
      </c>
      <c r="L203" s="45" t="s">
        <v>413</v>
      </c>
      <c r="M203" s="57" t="s">
        <v>271</v>
      </c>
      <c r="N203" s="62"/>
    </row>
    <row r="204" spans="2:14" ht="56.25" x14ac:dyDescent="0.3">
      <c r="B204" s="103" t="s">
        <v>179</v>
      </c>
      <c r="C204" s="102" t="s">
        <v>219</v>
      </c>
      <c r="D204" s="44" t="s">
        <v>13</v>
      </c>
      <c r="E204" s="49" t="s">
        <v>419</v>
      </c>
      <c r="F204" s="59">
        <v>3000</v>
      </c>
      <c r="G204" s="59">
        <v>3000</v>
      </c>
      <c r="H204" s="44"/>
      <c r="I204" s="44"/>
      <c r="J204" s="55" t="s">
        <v>420</v>
      </c>
      <c r="K204" s="44" t="s">
        <v>421</v>
      </c>
      <c r="L204" s="45" t="s">
        <v>288</v>
      </c>
      <c r="M204" s="57" t="s">
        <v>23</v>
      </c>
      <c r="N204" s="62"/>
    </row>
    <row r="205" spans="2:14" ht="56.25" x14ac:dyDescent="0.3">
      <c r="B205" s="103" t="s">
        <v>179</v>
      </c>
      <c r="C205" s="102" t="s">
        <v>219</v>
      </c>
      <c r="D205" s="44" t="s">
        <v>13</v>
      </c>
      <c r="E205" s="49" t="s">
        <v>422</v>
      </c>
      <c r="F205" s="59">
        <v>3000</v>
      </c>
      <c r="G205" s="59">
        <v>3000</v>
      </c>
      <c r="H205" s="44"/>
      <c r="I205" s="44"/>
      <c r="J205" s="55" t="s">
        <v>423</v>
      </c>
      <c r="K205" s="44" t="s">
        <v>421</v>
      </c>
      <c r="L205" s="45" t="s">
        <v>288</v>
      </c>
      <c r="M205" s="57" t="s">
        <v>23</v>
      </c>
      <c r="N205" s="62"/>
    </row>
    <row r="206" spans="2:14" ht="168.75" x14ac:dyDescent="0.3">
      <c r="B206" s="103" t="s">
        <v>179</v>
      </c>
      <c r="C206" s="102" t="s">
        <v>219</v>
      </c>
      <c r="D206" s="44" t="s">
        <v>13</v>
      </c>
      <c r="E206" s="49" t="s">
        <v>424</v>
      </c>
      <c r="F206" s="59">
        <v>3900</v>
      </c>
      <c r="G206" s="59">
        <v>3900</v>
      </c>
      <c r="H206" s="44"/>
      <c r="I206" s="44"/>
      <c r="J206" s="55" t="s">
        <v>425</v>
      </c>
      <c r="K206" s="44" t="s">
        <v>421</v>
      </c>
      <c r="L206" s="45" t="s">
        <v>288</v>
      </c>
      <c r="M206" s="57" t="s">
        <v>23</v>
      </c>
      <c r="N206" s="62"/>
    </row>
    <row r="207" spans="2:14" ht="131.25" x14ac:dyDescent="0.3">
      <c r="B207" s="103" t="s">
        <v>179</v>
      </c>
      <c r="C207" s="102" t="s">
        <v>219</v>
      </c>
      <c r="D207" s="44" t="s">
        <v>13</v>
      </c>
      <c r="E207" s="49" t="s">
        <v>426</v>
      </c>
      <c r="F207" s="59">
        <v>1500</v>
      </c>
      <c r="G207" s="59">
        <v>1500</v>
      </c>
      <c r="H207" s="44"/>
      <c r="I207" s="44"/>
      <c r="J207" s="55" t="s">
        <v>427</v>
      </c>
      <c r="K207" s="44" t="s">
        <v>293</v>
      </c>
      <c r="L207" s="45" t="s">
        <v>288</v>
      </c>
      <c r="M207" s="57" t="s">
        <v>23</v>
      </c>
      <c r="N207" s="62"/>
    </row>
    <row r="208" spans="2:14" ht="56.25" x14ac:dyDescent="0.3">
      <c r="B208" s="103" t="s">
        <v>179</v>
      </c>
      <c r="C208" s="102" t="s">
        <v>219</v>
      </c>
      <c r="D208" s="44" t="s">
        <v>13</v>
      </c>
      <c r="E208" s="49" t="s">
        <v>428</v>
      </c>
      <c r="F208" s="59">
        <v>250000</v>
      </c>
      <c r="G208" s="59">
        <v>250000</v>
      </c>
      <c r="H208" s="44"/>
      <c r="I208" s="44"/>
      <c r="J208" s="55" t="s">
        <v>429</v>
      </c>
      <c r="K208" s="44" t="s">
        <v>322</v>
      </c>
      <c r="L208" s="45" t="s">
        <v>288</v>
      </c>
      <c r="M208" s="57" t="s">
        <v>23</v>
      </c>
      <c r="N208" s="62"/>
    </row>
    <row r="209" spans="2:14" ht="56.25" x14ac:dyDescent="0.3">
      <c r="B209" s="103" t="s">
        <v>179</v>
      </c>
      <c r="C209" s="102" t="s">
        <v>219</v>
      </c>
      <c r="D209" s="44" t="s">
        <v>13</v>
      </c>
      <c r="E209" s="49" t="s">
        <v>430</v>
      </c>
      <c r="F209" s="59">
        <v>3000</v>
      </c>
      <c r="G209" s="59">
        <v>3000</v>
      </c>
      <c r="H209" s="44"/>
      <c r="I209" s="44"/>
      <c r="J209" s="55"/>
      <c r="K209" s="44" t="s">
        <v>421</v>
      </c>
      <c r="L209" s="45" t="s">
        <v>288</v>
      </c>
      <c r="M209" s="57" t="s">
        <v>23</v>
      </c>
      <c r="N209" s="62"/>
    </row>
    <row r="210" spans="2:14" ht="56.25" x14ac:dyDescent="0.3">
      <c r="B210" s="103" t="s">
        <v>179</v>
      </c>
      <c r="C210" s="102" t="s">
        <v>219</v>
      </c>
      <c r="D210" s="44" t="s">
        <v>13</v>
      </c>
      <c r="E210" s="49" t="s">
        <v>431</v>
      </c>
      <c r="F210" s="59">
        <v>2000</v>
      </c>
      <c r="G210" s="59">
        <v>2000</v>
      </c>
      <c r="H210" s="44"/>
      <c r="I210" s="44"/>
      <c r="J210" s="55"/>
      <c r="K210" s="44" t="s">
        <v>421</v>
      </c>
      <c r="L210" s="45" t="s">
        <v>288</v>
      </c>
      <c r="M210" s="57" t="s">
        <v>23</v>
      </c>
      <c r="N210" s="62"/>
    </row>
    <row r="211" spans="2:14" ht="56.25" x14ac:dyDescent="0.3">
      <c r="B211" s="103" t="s">
        <v>179</v>
      </c>
      <c r="C211" s="102" t="s">
        <v>219</v>
      </c>
      <c r="D211" s="44" t="s">
        <v>13</v>
      </c>
      <c r="E211" s="34" t="s">
        <v>432</v>
      </c>
      <c r="F211" s="59">
        <v>800000</v>
      </c>
      <c r="G211" s="60"/>
      <c r="H211" s="60"/>
      <c r="I211" s="60"/>
      <c r="J211" s="60"/>
      <c r="K211" s="44">
        <v>2021</v>
      </c>
      <c r="L211" s="35" t="s">
        <v>298</v>
      </c>
      <c r="M211" s="57" t="s">
        <v>299</v>
      </c>
      <c r="N211" s="57" t="s">
        <v>300</v>
      </c>
    </row>
    <row r="212" spans="2:14" ht="168.75" x14ac:dyDescent="0.3">
      <c r="B212" s="103" t="s">
        <v>179</v>
      </c>
      <c r="C212" s="102" t="s">
        <v>219</v>
      </c>
      <c r="D212" s="44" t="s">
        <v>13</v>
      </c>
      <c r="E212" s="49" t="s">
        <v>433</v>
      </c>
      <c r="F212" s="59">
        <v>190000</v>
      </c>
      <c r="G212" s="44"/>
      <c r="H212" s="44"/>
      <c r="I212" s="44"/>
      <c r="J212" s="55" t="s">
        <v>434</v>
      </c>
      <c r="K212" s="44">
        <v>2021</v>
      </c>
      <c r="L212" s="45" t="s">
        <v>435</v>
      </c>
      <c r="M212" s="57" t="s">
        <v>299</v>
      </c>
      <c r="N212" s="57" t="s">
        <v>300</v>
      </c>
    </row>
    <row r="213" spans="2:14" ht="56.25" x14ac:dyDescent="0.3">
      <c r="B213" s="103" t="s">
        <v>179</v>
      </c>
      <c r="C213" s="102" t="s">
        <v>219</v>
      </c>
      <c r="D213" s="44" t="s">
        <v>13</v>
      </c>
      <c r="E213" s="49" t="s">
        <v>436</v>
      </c>
      <c r="F213" s="59">
        <v>100000</v>
      </c>
      <c r="G213" s="44"/>
      <c r="H213" s="44"/>
      <c r="I213" s="44"/>
      <c r="J213" s="55" t="s">
        <v>437</v>
      </c>
      <c r="K213" s="44">
        <v>2021</v>
      </c>
      <c r="L213" s="35" t="s">
        <v>438</v>
      </c>
      <c r="M213" s="57" t="s">
        <v>299</v>
      </c>
      <c r="N213" s="57" t="s">
        <v>439</v>
      </c>
    </row>
    <row r="214" spans="2:14" ht="56.25" x14ac:dyDescent="0.3">
      <c r="B214" s="103" t="s">
        <v>179</v>
      </c>
      <c r="C214" s="102" t="s">
        <v>219</v>
      </c>
      <c r="D214" s="44" t="s">
        <v>13</v>
      </c>
      <c r="E214" s="49" t="s">
        <v>440</v>
      </c>
      <c r="F214" s="59">
        <v>300000</v>
      </c>
      <c r="G214" s="44"/>
      <c r="H214" s="44"/>
      <c r="I214" s="44"/>
      <c r="J214" s="55" t="s">
        <v>441</v>
      </c>
      <c r="K214" s="44">
        <v>2020</v>
      </c>
      <c r="L214" s="35" t="s">
        <v>438</v>
      </c>
      <c r="M214" s="57" t="s">
        <v>299</v>
      </c>
      <c r="N214" s="57" t="s">
        <v>300</v>
      </c>
    </row>
    <row r="215" spans="2:14" ht="56.25" x14ac:dyDescent="0.3">
      <c r="B215" s="103" t="s">
        <v>179</v>
      </c>
      <c r="C215" s="102" t="s">
        <v>219</v>
      </c>
      <c r="D215" s="44" t="s">
        <v>13</v>
      </c>
      <c r="E215" s="49" t="s">
        <v>442</v>
      </c>
      <c r="F215" s="59">
        <v>40000</v>
      </c>
      <c r="G215" s="59">
        <v>40000</v>
      </c>
      <c r="H215" s="44"/>
      <c r="I215" s="44"/>
      <c r="J215" s="55" t="s">
        <v>443</v>
      </c>
      <c r="K215" s="44">
        <v>2022</v>
      </c>
      <c r="L215" s="35" t="s">
        <v>438</v>
      </c>
      <c r="M215" s="57" t="s">
        <v>299</v>
      </c>
      <c r="N215" s="57" t="s">
        <v>300</v>
      </c>
    </row>
    <row r="216" spans="2:14" ht="56.25" x14ac:dyDescent="0.3">
      <c r="B216" s="103" t="s">
        <v>179</v>
      </c>
      <c r="C216" s="102" t="s">
        <v>219</v>
      </c>
      <c r="D216" s="44" t="s">
        <v>13</v>
      </c>
      <c r="E216" s="49" t="s">
        <v>444</v>
      </c>
      <c r="F216" s="59">
        <v>25000</v>
      </c>
      <c r="G216" s="59">
        <v>25000</v>
      </c>
      <c r="H216" s="44"/>
      <c r="I216" s="44"/>
      <c r="J216" s="55" t="s">
        <v>445</v>
      </c>
      <c r="K216" s="44">
        <v>2020</v>
      </c>
      <c r="L216" s="35" t="s">
        <v>438</v>
      </c>
      <c r="M216" s="57" t="s">
        <v>299</v>
      </c>
      <c r="N216" s="57" t="s">
        <v>300</v>
      </c>
    </row>
    <row r="217" spans="2:14" ht="93.75" x14ac:dyDescent="0.3">
      <c r="B217" s="103" t="s">
        <v>179</v>
      </c>
      <c r="C217" s="102" t="s">
        <v>219</v>
      </c>
      <c r="D217" s="44" t="s">
        <v>13</v>
      </c>
      <c r="E217" s="49" t="s">
        <v>446</v>
      </c>
      <c r="F217" s="59">
        <v>100000</v>
      </c>
      <c r="G217" s="60"/>
      <c r="H217" s="60"/>
      <c r="I217" s="60"/>
      <c r="J217" s="34" t="s">
        <v>447</v>
      </c>
      <c r="K217" s="44">
        <v>2020</v>
      </c>
      <c r="L217" s="35" t="s">
        <v>438</v>
      </c>
      <c r="M217" s="57" t="s">
        <v>299</v>
      </c>
      <c r="N217" s="57" t="s">
        <v>300</v>
      </c>
    </row>
    <row r="218" spans="2:14" ht="56.25" x14ac:dyDescent="0.3">
      <c r="B218" s="103" t="s">
        <v>179</v>
      </c>
      <c r="C218" s="102" t="s">
        <v>219</v>
      </c>
      <c r="D218" s="44" t="s">
        <v>13</v>
      </c>
      <c r="E218" s="34" t="s">
        <v>448</v>
      </c>
      <c r="F218" s="59">
        <v>50000</v>
      </c>
      <c r="G218" s="60"/>
      <c r="H218" s="60"/>
      <c r="I218" s="60"/>
      <c r="J218" s="34" t="s">
        <v>449</v>
      </c>
      <c r="K218" s="44">
        <v>2021</v>
      </c>
      <c r="L218" s="35" t="s">
        <v>438</v>
      </c>
      <c r="M218" s="57" t="s">
        <v>299</v>
      </c>
      <c r="N218" s="57" t="s">
        <v>300</v>
      </c>
    </row>
    <row r="219" spans="2:14" ht="56.25" x14ac:dyDescent="0.3">
      <c r="B219" s="103" t="s">
        <v>179</v>
      </c>
      <c r="C219" s="102" t="s">
        <v>219</v>
      </c>
      <c r="D219" s="44" t="s">
        <v>13</v>
      </c>
      <c r="E219" s="49" t="s">
        <v>450</v>
      </c>
      <c r="F219" s="59">
        <v>50000</v>
      </c>
      <c r="G219" s="44"/>
      <c r="H219" s="44"/>
      <c r="I219" s="44"/>
      <c r="J219" s="55" t="s">
        <v>451</v>
      </c>
      <c r="K219" s="44">
        <v>2022</v>
      </c>
      <c r="L219" s="35" t="s">
        <v>438</v>
      </c>
      <c r="M219" s="57" t="s">
        <v>299</v>
      </c>
      <c r="N219" s="57" t="s">
        <v>300</v>
      </c>
    </row>
    <row r="220" spans="2:14" ht="56.25" x14ac:dyDescent="0.3">
      <c r="B220" s="103" t="s">
        <v>179</v>
      </c>
      <c r="C220" s="102" t="s">
        <v>219</v>
      </c>
      <c r="D220" s="44" t="s">
        <v>13</v>
      </c>
      <c r="E220" s="49" t="s">
        <v>452</v>
      </c>
      <c r="F220" s="59">
        <v>35000</v>
      </c>
      <c r="G220" s="44"/>
      <c r="H220" s="44"/>
      <c r="I220" s="44"/>
      <c r="J220" s="55" t="s">
        <v>453</v>
      </c>
      <c r="K220" s="44">
        <v>2023</v>
      </c>
      <c r="L220" s="35" t="s">
        <v>454</v>
      </c>
      <c r="M220" s="57" t="s">
        <v>299</v>
      </c>
      <c r="N220" s="57" t="s">
        <v>300</v>
      </c>
    </row>
    <row r="221" spans="2:14" ht="112.5" x14ac:dyDescent="0.3">
      <c r="B221" s="103" t="s">
        <v>179</v>
      </c>
      <c r="C221" s="106" t="s">
        <v>245</v>
      </c>
      <c r="D221" s="44" t="s">
        <v>30</v>
      </c>
      <c r="E221" s="49" t="s">
        <v>455</v>
      </c>
      <c r="F221" s="44">
        <v>12000</v>
      </c>
      <c r="G221" s="44">
        <v>6000</v>
      </c>
      <c r="H221" s="44"/>
      <c r="I221" s="44">
        <v>6000</v>
      </c>
      <c r="J221" s="55" t="s">
        <v>456</v>
      </c>
      <c r="K221" s="44" t="s">
        <v>457</v>
      </c>
      <c r="L221" s="45" t="s">
        <v>224</v>
      </c>
      <c r="M221" s="57" t="s">
        <v>262</v>
      </c>
      <c r="N221" s="57" t="s">
        <v>458</v>
      </c>
    </row>
    <row r="222" spans="2:14" ht="131.25" x14ac:dyDescent="0.3">
      <c r="B222" s="103" t="s">
        <v>179</v>
      </c>
      <c r="C222" s="106" t="s">
        <v>245</v>
      </c>
      <c r="D222" s="44" t="s">
        <v>13</v>
      </c>
      <c r="E222" s="49" t="s">
        <v>459</v>
      </c>
      <c r="F222" s="44">
        <v>30000</v>
      </c>
      <c r="G222" s="44">
        <v>30000</v>
      </c>
      <c r="H222" s="44"/>
      <c r="I222" s="44"/>
      <c r="J222" s="55" t="s">
        <v>460</v>
      </c>
      <c r="K222" s="44" t="s">
        <v>357</v>
      </c>
      <c r="L222" s="45" t="s">
        <v>224</v>
      </c>
      <c r="M222" s="57" t="s">
        <v>262</v>
      </c>
      <c r="N222" s="57" t="s">
        <v>367</v>
      </c>
    </row>
    <row r="223" spans="2:14" ht="56.25" x14ac:dyDescent="0.3">
      <c r="B223" s="103" t="s">
        <v>179</v>
      </c>
      <c r="C223" s="106" t="s">
        <v>245</v>
      </c>
      <c r="D223" s="44" t="s">
        <v>13</v>
      </c>
      <c r="E223" s="49" t="s">
        <v>461</v>
      </c>
      <c r="F223" s="44">
        <v>17500</v>
      </c>
      <c r="G223" s="44">
        <v>12500</v>
      </c>
      <c r="H223" s="44"/>
      <c r="I223" s="44">
        <v>5000</v>
      </c>
      <c r="J223" s="55" t="s">
        <v>462</v>
      </c>
      <c r="K223" s="44" t="s">
        <v>373</v>
      </c>
      <c r="L223" s="45" t="s">
        <v>224</v>
      </c>
      <c r="M223" s="57" t="s">
        <v>262</v>
      </c>
      <c r="N223" s="57" t="s">
        <v>458</v>
      </c>
    </row>
    <row r="224" spans="2:14" ht="75" x14ac:dyDescent="0.3">
      <c r="B224" s="103" t="s">
        <v>179</v>
      </c>
      <c r="C224" s="106" t="s">
        <v>245</v>
      </c>
      <c r="D224" s="44" t="s">
        <v>13</v>
      </c>
      <c r="E224" s="49" t="s">
        <v>463</v>
      </c>
      <c r="F224" s="44">
        <v>80000</v>
      </c>
      <c r="G224" s="44">
        <v>60000</v>
      </c>
      <c r="H224" s="44">
        <v>20000</v>
      </c>
      <c r="I224" s="44"/>
      <c r="J224" s="55" t="s">
        <v>464</v>
      </c>
      <c r="K224" s="44" t="s">
        <v>465</v>
      </c>
      <c r="L224" s="45" t="s">
        <v>466</v>
      </c>
      <c r="M224" s="57" t="s">
        <v>262</v>
      </c>
      <c r="N224" s="57" t="s">
        <v>263</v>
      </c>
    </row>
    <row r="225" spans="2:14" ht="225" x14ac:dyDescent="0.3">
      <c r="B225" s="103" t="s">
        <v>179</v>
      </c>
      <c r="C225" s="106" t="s">
        <v>245</v>
      </c>
      <c r="D225" s="44" t="s">
        <v>13</v>
      </c>
      <c r="E225" s="49" t="s">
        <v>467</v>
      </c>
      <c r="F225" s="44">
        <v>200000</v>
      </c>
      <c r="G225" s="44">
        <v>30000</v>
      </c>
      <c r="H225" s="44">
        <v>170000</v>
      </c>
      <c r="I225" s="44"/>
      <c r="J225" s="55" t="s">
        <v>468</v>
      </c>
      <c r="K225" s="44" t="s">
        <v>469</v>
      </c>
      <c r="L225" s="45" t="s">
        <v>470</v>
      </c>
      <c r="M225" s="57" t="s">
        <v>262</v>
      </c>
      <c r="N225" s="57" t="s">
        <v>263</v>
      </c>
    </row>
    <row r="226" spans="2:14" ht="56.25" x14ac:dyDescent="0.3">
      <c r="B226" s="103" t="s">
        <v>179</v>
      </c>
      <c r="C226" s="106" t="s">
        <v>245</v>
      </c>
      <c r="D226" s="44" t="s">
        <v>13</v>
      </c>
      <c r="E226" s="49" t="s">
        <v>471</v>
      </c>
      <c r="F226" s="44">
        <v>100000</v>
      </c>
      <c r="G226" s="44">
        <v>30000</v>
      </c>
      <c r="H226" s="44"/>
      <c r="I226" s="44">
        <v>70000</v>
      </c>
      <c r="J226" s="55" t="s">
        <v>472</v>
      </c>
      <c r="K226" s="44" t="s">
        <v>354</v>
      </c>
      <c r="L226" s="45" t="s">
        <v>44</v>
      </c>
      <c r="M226" s="57" t="s">
        <v>262</v>
      </c>
      <c r="N226" s="57" t="s">
        <v>458</v>
      </c>
    </row>
    <row r="227" spans="2:14" ht="56.25" x14ac:dyDescent="0.3">
      <c r="B227" s="103" t="s">
        <v>179</v>
      </c>
      <c r="C227" s="106" t="s">
        <v>245</v>
      </c>
      <c r="D227" s="44" t="s">
        <v>30</v>
      </c>
      <c r="E227" s="49" t="s">
        <v>473</v>
      </c>
      <c r="F227" s="44">
        <v>10000</v>
      </c>
      <c r="G227" s="44">
        <v>10000</v>
      </c>
      <c r="H227" s="44"/>
      <c r="I227" s="44"/>
      <c r="J227" s="55" t="s">
        <v>474</v>
      </c>
      <c r="K227" s="44"/>
      <c r="L227" s="45" t="s">
        <v>475</v>
      </c>
      <c r="M227" s="57" t="s">
        <v>262</v>
      </c>
      <c r="N227" s="57" t="s">
        <v>367</v>
      </c>
    </row>
    <row r="228" spans="2:14" ht="56.25" x14ac:dyDescent="0.3">
      <c r="B228" s="103" t="s">
        <v>179</v>
      </c>
      <c r="C228" s="106" t="s">
        <v>245</v>
      </c>
      <c r="D228" s="44" t="s">
        <v>30</v>
      </c>
      <c r="E228" s="49" t="s">
        <v>476</v>
      </c>
      <c r="F228" s="44">
        <v>25000</v>
      </c>
      <c r="G228" s="44">
        <v>25000</v>
      </c>
      <c r="H228" s="44"/>
      <c r="I228" s="44"/>
      <c r="J228" s="55" t="s">
        <v>477</v>
      </c>
      <c r="K228" s="44" t="s">
        <v>373</v>
      </c>
      <c r="L228" s="45" t="s">
        <v>60</v>
      </c>
      <c r="M228" s="57" t="s">
        <v>262</v>
      </c>
      <c r="N228" s="57" t="s">
        <v>263</v>
      </c>
    </row>
    <row r="229" spans="2:14" ht="56.25" x14ac:dyDescent="0.3">
      <c r="B229" s="103" t="s">
        <v>179</v>
      </c>
      <c r="C229" s="106" t="s">
        <v>245</v>
      </c>
      <c r="D229" s="44" t="s">
        <v>30</v>
      </c>
      <c r="E229" s="49" t="s">
        <v>478</v>
      </c>
      <c r="F229" s="59">
        <v>3000</v>
      </c>
      <c r="G229" s="44"/>
      <c r="H229" s="44"/>
      <c r="I229" s="44"/>
      <c r="J229" s="55"/>
      <c r="K229" s="44">
        <v>2018</v>
      </c>
      <c r="L229" s="45" t="s">
        <v>284</v>
      </c>
      <c r="M229" s="57" t="s">
        <v>271</v>
      </c>
      <c r="N229" s="62"/>
    </row>
    <row r="230" spans="2:14" ht="56.25" x14ac:dyDescent="0.3">
      <c r="B230" s="103" t="s">
        <v>179</v>
      </c>
      <c r="C230" s="106" t="s">
        <v>245</v>
      </c>
      <c r="D230" s="44" t="s">
        <v>30</v>
      </c>
      <c r="E230" s="49" t="s">
        <v>479</v>
      </c>
      <c r="F230" s="59">
        <v>3500</v>
      </c>
      <c r="G230" s="44"/>
      <c r="H230" s="44"/>
      <c r="I230" s="44"/>
      <c r="J230" s="55"/>
      <c r="K230" s="44" t="s">
        <v>319</v>
      </c>
      <c r="L230" s="45" t="s">
        <v>284</v>
      </c>
      <c r="M230" s="57" t="s">
        <v>271</v>
      </c>
      <c r="N230" s="62"/>
    </row>
    <row r="231" spans="2:14" ht="56.25" x14ac:dyDescent="0.3">
      <c r="B231" s="103" t="s">
        <v>179</v>
      </c>
      <c r="C231" s="106" t="s">
        <v>245</v>
      </c>
      <c r="D231" s="44" t="s">
        <v>30</v>
      </c>
      <c r="E231" s="49" t="s">
        <v>480</v>
      </c>
      <c r="F231" s="44">
        <v>0</v>
      </c>
      <c r="G231" s="44"/>
      <c r="H231" s="44"/>
      <c r="I231" s="44"/>
      <c r="J231" s="55"/>
      <c r="K231" s="44">
        <v>2017</v>
      </c>
      <c r="L231" s="45" t="s">
        <v>481</v>
      </c>
      <c r="M231" s="57" t="s">
        <v>271</v>
      </c>
      <c r="N231" s="62"/>
    </row>
    <row r="232" spans="2:14" ht="56.25" x14ac:dyDescent="0.3">
      <c r="B232" s="103" t="s">
        <v>179</v>
      </c>
      <c r="C232" s="106" t="s">
        <v>245</v>
      </c>
      <c r="D232" s="44" t="s">
        <v>30</v>
      </c>
      <c r="E232" s="49" t="s">
        <v>482</v>
      </c>
      <c r="F232" s="59">
        <v>2000</v>
      </c>
      <c r="G232" s="44"/>
      <c r="H232" s="44"/>
      <c r="I232" s="44"/>
      <c r="J232" s="55"/>
      <c r="K232" s="44" t="s">
        <v>392</v>
      </c>
      <c r="L232" s="45" t="s">
        <v>277</v>
      </c>
      <c r="M232" s="57" t="s">
        <v>271</v>
      </c>
      <c r="N232" s="62"/>
    </row>
    <row r="233" spans="2:14" ht="56.25" x14ac:dyDescent="0.3">
      <c r="B233" s="103" t="s">
        <v>179</v>
      </c>
      <c r="C233" s="106" t="s">
        <v>245</v>
      </c>
      <c r="D233" s="44" t="s">
        <v>30</v>
      </c>
      <c r="E233" s="49" t="s">
        <v>483</v>
      </c>
      <c r="F233" s="44">
        <v>0</v>
      </c>
      <c r="G233" s="44"/>
      <c r="H233" s="44"/>
      <c r="I233" s="44"/>
      <c r="J233" s="55"/>
      <c r="K233" s="44" t="s">
        <v>392</v>
      </c>
      <c r="L233" s="45" t="s">
        <v>113</v>
      </c>
      <c r="M233" s="57" t="s">
        <v>271</v>
      </c>
      <c r="N233" s="62"/>
    </row>
    <row r="234" spans="2:14" ht="56.25" x14ac:dyDescent="0.3">
      <c r="B234" s="103" t="s">
        <v>179</v>
      </c>
      <c r="C234" s="106" t="s">
        <v>245</v>
      </c>
      <c r="D234" s="44" t="s">
        <v>30</v>
      </c>
      <c r="E234" s="49" t="s">
        <v>484</v>
      </c>
      <c r="F234" s="59">
        <v>3500</v>
      </c>
      <c r="G234" s="44"/>
      <c r="H234" s="44"/>
      <c r="I234" s="44"/>
      <c r="J234" s="55"/>
      <c r="K234" s="44" t="s">
        <v>269</v>
      </c>
      <c r="L234" s="45" t="s">
        <v>485</v>
      </c>
      <c r="M234" s="57" t="s">
        <v>271</v>
      </c>
      <c r="N234" s="62"/>
    </row>
    <row r="235" spans="2:14" ht="112.5" x14ac:dyDescent="0.3">
      <c r="B235" s="103" t="s">
        <v>179</v>
      </c>
      <c r="C235" s="106" t="s">
        <v>245</v>
      </c>
      <c r="D235" s="44" t="s">
        <v>30</v>
      </c>
      <c r="E235" s="49" t="s">
        <v>486</v>
      </c>
      <c r="F235" s="44">
        <v>2000</v>
      </c>
      <c r="G235" s="44"/>
      <c r="H235" s="44"/>
      <c r="I235" s="44"/>
      <c r="J235" s="55"/>
      <c r="K235" s="44">
        <v>2018</v>
      </c>
      <c r="L235" s="45" t="s">
        <v>284</v>
      </c>
      <c r="M235" s="57" t="s">
        <v>271</v>
      </c>
      <c r="N235" s="62"/>
    </row>
    <row r="236" spans="2:14" ht="56.25" x14ac:dyDescent="0.3">
      <c r="B236" s="103" t="s">
        <v>179</v>
      </c>
      <c r="C236" s="106" t="s">
        <v>245</v>
      </c>
      <c r="D236" s="44" t="s">
        <v>30</v>
      </c>
      <c r="E236" s="49" t="s">
        <v>487</v>
      </c>
      <c r="F236" s="59">
        <v>2450</v>
      </c>
      <c r="G236" s="44"/>
      <c r="H236" s="44"/>
      <c r="I236" s="44"/>
      <c r="J236" s="55"/>
      <c r="K236" s="44" t="s">
        <v>269</v>
      </c>
      <c r="L236" s="45" t="s">
        <v>488</v>
      </c>
      <c r="M236" s="57" t="s">
        <v>271</v>
      </c>
      <c r="N236" s="62"/>
    </row>
    <row r="237" spans="2:14" ht="56.25" x14ac:dyDescent="0.3">
      <c r="B237" s="103" t="s">
        <v>179</v>
      </c>
      <c r="C237" s="106" t="s">
        <v>245</v>
      </c>
      <c r="D237" s="44" t="s">
        <v>30</v>
      </c>
      <c r="E237" s="49" t="s">
        <v>489</v>
      </c>
      <c r="F237" s="44">
        <v>2000</v>
      </c>
      <c r="G237" s="44"/>
      <c r="H237" s="44"/>
      <c r="I237" s="44"/>
      <c r="J237" s="55" t="s">
        <v>490</v>
      </c>
      <c r="K237" s="44" t="s">
        <v>319</v>
      </c>
      <c r="L237" s="45" t="s">
        <v>284</v>
      </c>
      <c r="M237" s="57" t="s">
        <v>271</v>
      </c>
      <c r="N237" s="62"/>
    </row>
    <row r="238" spans="2:14" ht="75" x14ac:dyDescent="0.3">
      <c r="B238" s="103" t="s">
        <v>179</v>
      </c>
      <c r="C238" s="106" t="s">
        <v>245</v>
      </c>
      <c r="D238" s="44" t="s">
        <v>13</v>
      </c>
      <c r="E238" s="49" t="s">
        <v>491</v>
      </c>
      <c r="F238" s="59">
        <v>2400000</v>
      </c>
      <c r="G238" s="44"/>
      <c r="H238" s="44"/>
      <c r="I238" s="44"/>
      <c r="J238" s="55"/>
      <c r="K238" s="44" t="s">
        <v>492</v>
      </c>
      <c r="L238" s="45" t="s">
        <v>493</v>
      </c>
      <c r="M238" s="57" t="s">
        <v>271</v>
      </c>
      <c r="N238" s="62"/>
    </row>
    <row r="239" spans="2:14" ht="56.25" x14ac:dyDescent="0.3">
      <c r="B239" s="103" t="s">
        <v>179</v>
      </c>
      <c r="C239" s="106" t="s">
        <v>245</v>
      </c>
      <c r="D239" s="44" t="s">
        <v>13</v>
      </c>
      <c r="E239" s="49" t="s">
        <v>494</v>
      </c>
      <c r="F239" s="59">
        <v>40000</v>
      </c>
      <c r="G239" s="59">
        <v>40000</v>
      </c>
      <c r="H239" s="44"/>
      <c r="I239" s="44"/>
      <c r="J239" s="55"/>
      <c r="K239" s="44" t="s">
        <v>495</v>
      </c>
      <c r="L239" s="45" t="s">
        <v>277</v>
      </c>
      <c r="M239" s="57" t="s">
        <v>271</v>
      </c>
      <c r="N239" s="62"/>
    </row>
    <row r="240" spans="2:14" ht="56.25" x14ac:dyDescent="0.3">
      <c r="B240" s="103" t="s">
        <v>179</v>
      </c>
      <c r="C240" s="106" t="s">
        <v>245</v>
      </c>
      <c r="D240" s="44" t="s">
        <v>13</v>
      </c>
      <c r="E240" s="49" t="s">
        <v>496</v>
      </c>
      <c r="F240" s="59">
        <v>300000</v>
      </c>
      <c r="G240" s="59">
        <v>300000</v>
      </c>
      <c r="H240" s="44"/>
      <c r="I240" s="44"/>
      <c r="J240" s="55"/>
      <c r="K240" s="44" t="s">
        <v>364</v>
      </c>
      <c r="L240" s="45" t="s">
        <v>277</v>
      </c>
      <c r="M240" s="57" t="s">
        <v>271</v>
      </c>
      <c r="N240" s="62"/>
    </row>
    <row r="241" spans="2:14" ht="56.25" x14ac:dyDescent="0.3">
      <c r="B241" s="103" t="s">
        <v>179</v>
      </c>
      <c r="C241" s="106" t="s">
        <v>245</v>
      </c>
      <c r="D241" s="44" t="s">
        <v>30</v>
      </c>
      <c r="E241" s="49" t="s">
        <v>497</v>
      </c>
      <c r="F241" s="44"/>
      <c r="G241" s="44"/>
      <c r="H241" s="44"/>
      <c r="I241" s="44"/>
      <c r="J241" s="55" t="s">
        <v>498</v>
      </c>
      <c r="K241" s="44" t="s">
        <v>269</v>
      </c>
      <c r="L241" s="45" t="s">
        <v>499</v>
      </c>
      <c r="M241" s="57" t="s">
        <v>271</v>
      </c>
      <c r="N241" s="62"/>
    </row>
    <row r="242" spans="2:14" ht="56.25" x14ac:dyDescent="0.3">
      <c r="B242" s="103" t="s">
        <v>179</v>
      </c>
      <c r="C242" s="106" t="s">
        <v>245</v>
      </c>
      <c r="D242" s="44" t="s">
        <v>13</v>
      </c>
      <c r="E242" s="49" t="s">
        <v>500</v>
      </c>
      <c r="F242" s="59">
        <v>5000</v>
      </c>
      <c r="G242" s="59">
        <v>5000</v>
      </c>
      <c r="H242" s="44"/>
      <c r="I242" s="44"/>
      <c r="J242" s="55" t="s">
        <v>501</v>
      </c>
      <c r="K242" s="44" t="s">
        <v>293</v>
      </c>
      <c r="L242" s="45" t="s">
        <v>288</v>
      </c>
      <c r="M242" s="57" t="s">
        <v>23</v>
      </c>
      <c r="N242" s="62"/>
    </row>
    <row r="243" spans="2:14" ht="56.25" x14ac:dyDescent="0.3">
      <c r="B243" s="103" t="s">
        <v>179</v>
      </c>
      <c r="C243" s="106" t="s">
        <v>245</v>
      </c>
      <c r="D243" s="44" t="s">
        <v>13</v>
      </c>
      <c r="E243" s="49" t="s">
        <v>502</v>
      </c>
      <c r="F243" s="59">
        <v>22000</v>
      </c>
      <c r="G243" s="59">
        <v>22000</v>
      </c>
      <c r="H243" s="44"/>
      <c r="I243" s="44"/>
      <c r="J243" s="55"/>
      <c r="K243" s="44" t="s">
        <v>322</v>
      </c>
      <c r="L243" s="45" t="s">
        <v>288</v>
      </c>
      <c r="M243" s="57" t="s">
        <v>23</v>
      </c>
      <c r="N243" s="62"/>
    </row>
    <row r="244" spans="2:14" ht="56.25" x14ac:dyDescent="0.3">
      <c r="B244" s="103" t="s">
        <v>179</v>
      </c>
      <c r="C244" s="106" t="s">
        <v>245</v>
      </c>
      <c r="D244" s="44" t="s">
        <v>13</v>
      </c>
      <c r="E244" s="49" t="s">
        <v>503</v>
      </c>
      <c r="F244" s="59">
        <v>1500000</v>
      </c>
      <c r="G244" s="44"/>
      <c r="H244" s="44"/>
      <c r="I244" s="44"/>
      <c r="J244" s="55" t="s">
        <v>504</v>
      </c>
      <c r="K244" s="44">
        <v>2022</v>
      </c>
      <c r="L244" s="45" t="s">
        <v>288</v>
      </c>
      <c r="M244" s="57" t="s">
        <v>23</v>
      </c>
      <c r="N244" s="62"/>
    </row>
    <row r="245" spans="2:14" ht="56.25" x14ac:dyDescent="0.3">
      <c r="B245" s="103" t="s">
        <v>179</v>
      </c>
      <c r="C245" s="106" t="s">
        <v>245</v>
      </c>
      <c r="D245" s="44" t="s">
        <v>13</v>
      </c>
      <c r="E245" s="49" t="s">
        <v>505</v>
      </c>
      <c r="F245" s="59">
        <v>100000</v>
      </c>
      <c r="G245" s="44"/>
      <c r="H245" s="44"/>
      <c r="I245" s="44"/>
      <c r="J245" s="55" t="s">
        <v>506</v>
      </c>
      <c r="K245" s="44">
        <v>2022</v>
      </c>
      <c r="L245" s="45" t="s">
        <v>288</v>
      </c>
      <c r="M245" s="57" t="s">
        <v>23</v>
      </c>
      <c r="N245" s="62"/>
    </row>
    <row r="246" spans="2:14" ht="131.25" x14ac:dyDescent="0.3">
      <c r="B246" s="103" t="s">
        <v>179</v>
      </c>
      <c r="C246" s="106" t="s">
        <v>245</v>
      </c>
      <c r="D246" s="44" t="s">
        <v>13</v>
      </c>
      <c r="E246" s="49" t="s">
        <v>507</v>
      </c>
      <c r="F246" s="59">
        <v>1500000</v>
      </c>
      <c r="G246" s="44"/>
      <c r="H246" s="44"/>
      <c r="I246" s="44"/>
      <c r="J246" s="55" t="s">
        <v>508</v>
      </c>
      <c r="K246" s="44">
        <v>2023</v>
      </c>
      <c r="L246" s="45" t="s">
        <v>288</v>
      </c>
      <c r="M246" s="57" t="s">
        <v>23</v>
      </c>
      <c r="N246" s="62"/>
    </row>
    <row r="247" spans="2:14" ht="56.25" x14ac:dyDescent="0.3">
      <c r="B247" s="103" t="s">
        <v>179</v>
      </c>
      <c r="C247" s="106" t="s">
        <v>245</v>
      </c>
      <c r="D247" s="44" t="s">
        <v>13</v>
      </c>
      <c r="E247" s="49" t="s">
        <v>509</v>
      </c>
      <c r="F247" s="59">
        <v>25000</v>
      </c>
      <c r="G247" s="59">
        <v>10000</v>
      </c>
      <c r="H247" s="59">
        <v>15000</v>
      </c>
      <c r="I247" s="44"/>
      <c r="J247" s="55" t="s">
        <v>510</v>
      </c>
      <c r="K247" s="44" t="s">
        <v>511</v>
      </c>
      <c r="L247" s="45" t="s">
        <v>288</v>
      </c>
      <c r="M247" s="57" t="s">
        <v>23</v>
      </c>
      <c r="N247" s="62"/>
    </row>
    <row r="248" spans="2:14" ht="75" x14ac:dyDescent="0.3">
      <c r="B248" s="103" t="s">
        <v>179</v>
      </c>
      <c r="C248" s="106" t="s">
        <v>245</v>
      </c>
      <c r="D248" s="44" t="s">
        <v>13</v>
      </c>
      <c r="E248" s="49" t="s">
        <v>512</v>
      </c>
      <c r="F248" s="59">
        <v>50000</v>
      </c>
      <c r="G248" s="44"/>
      <c r="H248" s="44"/>
      <c r="I248" s="44"/>
      <c r="J248" s="55" t="s">
        <v>513</v>
      </c>
      <c r="K248" s="44">
        <v>2023</v>
      </c>
      <c r="L248" s="35" t="s">
        <v>435</v>
      </c>
      <c r="M248" s="57" t="s">
        <v>299</v>
      </c>
      <c r="N248" s="57" t="s">
        <v>300</v>
      </c>
    </row>
    <row r="249" spans="2:14" ht="56.25" x14ac:dyDescent="0.3">
      <c r="B249" s="103" t="s">
        <v>179</v>
      </c>
      <c r="C249" s="106" t="s">
        <v>245</v>
      </c>
      <c r="D249" s="44" t="s">
        <v>13</v>
      </c>
      <c r="E249" s="49" t="s">
        <v>514</v>
      </c>
      <c r="F249" s="59">
        <v>15000</v>
      </c>
      <c r="G249" s="59">
        <v>15000</v>
      </c>
      <c r="H249" s="44"/>
      <c r="I249" s="44"/>
      <c r="J249" s="55" t="s">
        <v>515</v>
      </c>
      <c r="K249" s="44">
        <v>2025</v>
      </c>
      <c r="L249" s="35" t="s">
        <v>435</v>
      </c>
      <c r="M249" s="57" t="s">
        <v>299</v>
      </c>
      <c r="N249" s="57" t="s">
        <v>439</v>
      </c>
    </row>
    <row r="250" spans="2:14" ht="75" x14ac:dyDescent="0.3">
      <c r="B250" s="103" t="s">
        <v>179</v>
      </c>
      <c r="C250" s="106" t="s">
        <v>245</v>
      </c>
      <c r="D250" s="44" t="s">
        <v>13</v>
      </c>
      <c r="E250" s="49" t="s">
        <v>516</v>
      </c>
      <c r="F250" s="59">
        <v>440000</v>
      </c>
      <c r="G250" s="44"/>
      <c r="H250" s="44"/>
      <c r="I250" s="44"/>
      <c r="J250" s="55" t="s">
        <v>517</v>
      </c>
      <c r="K250" s="44">
        <v>2021</v>
      </c>
      <c r="L250" s="45" t="s">
        <v>438</v>
      </c>
      <c r="M250" s="57" t="s">
        <v>299</v>
      </c>
      <c r="N250" s="57" t="s">
        <v>439</v>
      </c>
    </row>
    <row r="251" spans="2:14" ht="112.5" x14ac:dyDescent="0.3">
      <c r="B251" s="103" t="s">
        <v>179</v>
      </c>
      <c r="C251" s="106" t="s">
        <v>245</v>
      </c>
      <c r="D251" s="44" t="s">
        <v>13</v>
      </c>
      <c r="E251" s="49" t="s">
        <v>518</v>
      </c>
      <c r="F251" s="59">
        <v>248000</v>
      </c>
      <c r="G251" s="44"/>
      <c r="H251" s="44"/>
      <c r="I251" s="44"/>
      <c r="J251" s="55" t="s">
        <v>519</v>
      </c>
      <c r="K251" s="44">
        <v>2020</v>
      </c>
      <c r="L251" s="45" t="s">
        <v>438</v>
      </c>
      <c r="M251" s="57" t="s">
        <v>299</v>
      </c>
      <c r="N251" s="57" t="s">
        <v>300</v>
      </c>
    </row>
    <row r="252" spans="2:14" ht="56.25" x14ac:dyDescent="0.3">
      <c r="B252" s="103" t="s">
        <v>179</v>
      </c>
      <c r="C252" s="106" t="s">
        <v>245</v>
      </c>
      <c r="D252" s="44" t="s">
        <v>13</v>
      </c>
      <c r="E252" s="49" t="s">
        <v>520</v>
      </c>
      <c r="F252" s="59">
        <v>30000</v>
      </c>
      <c r="G252" s="44"/>
      <c r="H252" s="44"/>
      <c r="I252" s="44"/>
      <c r="J252" s="55" t="s">
        <v>521</v>
      </c>
      <c r="K252" s="44">
        <v>2020</v>
      </c>
      <c r="L252" s="45" t="s">
        <v>438</v>
      </c>
      <c r="M252" s="57" t="s">
        <v>299</v>
      </c>
      <c r="N252" s="57" t="s">
        <v>300</v>
      </c>
    </row>
    <row r="253" spans="2:14" ht="75" x14ac:dyDescent="0.3">
      <c r="B253" s="103" t="s">
        <v>179</v>
      </c>
      <c r="C253" s="106" t="s">
        <v>245</v>
      </c>
      <c r="D253" s="44" t="s">
        <v>13</v>
      </c>
      <c r="E253" s="49" t="s">
        <v>522</v>
      </c>
      <c r="F253" s="59">
        <v>650000</v>
      </c>
      <c r="G253" s="44"/>
      <c r="H253" s="44"/>
      <c r="I253" s="44"/>
      <c r="J253" s="55" t="s">
        <v>523</v>
      </c>
      <c r="K253" s="44">
        <v>2021</v>
      </c>
      <c r="L253" s="45" t="s">
        <v>438</v>
      </c>
      <c r="M253" s="57" t="s">
        <v>299</v>
      </c>
      <c r="N253" s="57" t="s">
        <v>300</v>
      </c>
    </row>
    <row r="254" spans="2:14" ht="56.25" x14ac:dyDescent="0.3">
      <c r="B254" s="103" t="s">
        <v>179</v>
      </c>
      <c r="C254" s="106" t="s">
        <v>245</v>
      </c>
      <c r="D254" s="44" t="s">
        <v>13</v>
      </c>
      <c r="E254" s="49" t="s">
        <v>524</v>
      </c>
      <c r="F254" s="59">
        <v>60000</v>
      </c>
      <c r="G254" s="44"/>
      <c r="H254" s="44"/>
      <c r="I254" s="44"/>
      <c r="J254" s="55" t="s">
        <v>525</v>
      </c>
      <c r="K254" s="44">
        <v>2020</v>
      </c>
      <c r="L254" s="45" t="s">
        <v>438</v>
      </c>
      <c r="M254" s="57" t="s">
        <v>299</v>
      </c>
      <c r="N254" s="57" t="s">
        <v>300</v>
      </c>
    </row>
    <row r="255" spans="2:14" ht="56.25" x14ac:dyDescent="0.3">
      <c r="B255" s="103" t="s">
        <v>179</v>
      </c>
      <c r="C255" s="106" t="s">
        <v>245</v>
      </c>
      <c r="D255" s="44" t="s">
        <v>13</v>
      </c>
      <c r="E255" s="49" t="s">
        <v>526</v>
      </c>
      <c r="F255" s="59">
        <v>200000</v>
      </c>
      <c r="G255" s="44"/>
      <c r="H255" s="44"/>
      <c r="I255" s="44"/>
      <c r="J255" s="55" t="s">
        <v>527</v>
      </c>
      <c r="K255" s="44">
        <v>2022</v>
      </c>
      <c r="L255" s="45" t="s">
        <v>438</v>
      </c>
      <c r="M255" s="57" t="s">
        <v>299</v>
      </c>
      <c r="N255" s="57" t="s">
        <v>300</v>
      </c>
    </row>
    <row r="256" spans="2:14" ht="56.25" x14ac:dyDescent="0.3">
      <c r="B256" s="107" t="s">
        <v>528</v>
      </c>
      <c r="C256" s="102" t="s">
        <v>529</v>
      </c>
      <c r="D256" s="25" t="s">
        <v>30</v>
      </c>
      <c r="E256" s="61" t="s">
        <v>530</v>
      </c>
      <c r="F256" s="44">
        <v>2500</v>
      </c>
      <c r="G256" s="44">
        <v>2500</v>
      </c>
      <c r="H256" s="44"/>
      <c r="I256" s="44"/>
      <c r="J256" s="35" t="s">
        <v>531</v>
      </c>
      <c r="K256" s="44" t="s">
        <v>469</v>
      </c>
      <c r="L256" s="45" t="s">
        <v>532</v>
      </c>
      <c r="M256" s="62"/>
      <c r="N256" s="62"/>
    </row>
    <row r="257" spans="2:14" ht="75" x14ac:dyDescent="0.3">
      <c r="B257" s="107" t="s">
        <v>528</v>
      </c>
      <c r="C257" s="102" t="s">
        <v>529</v>
      </c>
      <c r="D257" s="25" t="s">
        <v>30</v>
      </c>
      <c r="E257" s="61" t="s">
        <v>533</v>
      </c>
      <c r="F257" s="44">
        <v>3000</v>
      </c>
      <c r="G257" s="44">
        <v>2000</v>
      </c>
      <c r="H257" s="44">
        <v>1000</v>
      </c>
      <c r="I257" s="25" t="s">
        <v>534</v>
      </c>
      <c r="J257" s="35" t="s">
        <v>535</v>
      </c>
      <c r="K257" s="44" t="s">
        <v>469</v>
      </c>
      <c r="L257" s="45" t="s">
        <v>532</v>
      </c>
      <c r="M257" s="62"/>
      <c r="N257" s="62"/>
    </row>
    <row r="258" spans="2:14" ht="112.5" x14ac:dyDescent="0.3">
      <c r="B258" s="107" t="s">
        <v>528</v>
      </c>
      <c r="C258" s="102" t="s">
        <v>529</v>
      </c>
      <c r="D258" s="25" t="s">
        <v>30</v>
      </c>
      <c r="E258" s="61" t="s">
        <v>536</v>
      </c>
      <c r="F258" s="63" t="s">
        <v>537</v>
      </c>
      <c r="G258" s="44"/>
      <c r="H258" s="44"/>
      <c r="I258" s="44"/>
      <c r="J258" s="35" t="s">
        <v>538</v>
      </c>
      <c r="K258" s="44" t="s">
        <v>469</v>
      </c>
      <c r="L258" s="45" t="s">
        <v>539</v>
      </c>
      <c r="M258" s="62"/>
      <c r="N258" s="62"/>
    </row>
    <row r="259" spans="2:14" ht="150" x14ac:dyDescent="0.3">
      <c r="B259" s="107" t="s">
        <v>528</v>
      </c>
      <c r="C259" s="102" t="s">
        <v>529</v>
      </c>
      <c r="D259" s="25" t="s">
        <v>30</v>
      </c>
      <c r="E259" s="61" t="s">
        <v>540</v>
      </c>
      <c r="F259" s="63">
        <v>500000</v>
      </c>
      <c r="G259" s="44"/>
      <c r="H259" s="44"/>
      <c r="I259" s="25" t="s">
        <v>541</v>
      </c>
      <c r="J259" s="35" t="s">
        <v>542</v>
      </c>
      <c r="K259" s="44" t="s">
        <v>543</v>
      </c>
      <c r="L259" s="35" t="s">
        <v>544</v>
      </c>
      <c r="M259" s="29" t="s">
        <v>545</v>
      </c>
      <c r="N259" s="62"/>
    </row>
    <row r="260" spans="2:14" ht="56.25" x14ac:dyDescent="0.3">
      <c r="B260" s="107" t="s">
        <v>528</v>
      </c>
      <c r="C260" s="102" t="s">
        <v>529</v>
      </c>
      <c r="D260" s="25" t="s">
        <v>13</v>
      </c>
      <c r="E260" s="64" t="s">
        <v>546</v>
      </c>
      <c r="F260" s="64">
        <v>20000</v>
      </c>
      <c r="G260" s="64"/>
      <c r="H260" s="64"/>
      <c r="I260" s="64" t="s">
        <v>547</v>
      </c>
      <c r="J260" s="35" t="s">
        <v>548</v>
      </c>
      <c r="K260" s="44" t="s">
        <v>543</v>
      </c>
      <c r="L260" s="35"/>
      <c r="M260" s="29" t="s">
        <v>545</v>
      </c>
      <c r="N260" s="62"/>
    </row>
    <row r="261" spans="2:14" ht="93.75" customHeight="1" x14ac:dyDescent="0.3">
      <c r="B261" s="107" t="s">
        <v>528</v>
      </c>
      <c r="C261" s="102" t="s">
        <v>529</v>
      </c>
      <c r="D261" s="25" t="s">
        <v>13</v>
      </c>
      <c r="E261" s="65" t="s">
        <v>549</v>
      </c>
      <c r="F261" s="64">
        <v>20000</v>
      </c>
      <c r="G261" s="64"/>
      <c r="H261" s="64"/>
      <c r="I261" s="64" t="s">
        <v>550</v>
      </c>
      <c r="J261" s="35" t="s">
        <v>551</v>
      </c>
      <c r="K261" s="44" t="s">
        <v>552</v>
      </c>
      <c r="L261" s="35" t="s">
        <v>553</v>
      </c>
      <c r="M261" s="29" t="s">
        <v>545</v>
      </c>
      <c r="N261" s="62"/>
    </row>
    <row r="262" spans="2:14" ht="93.75" customHeight="1" x14ac:dyDescent="0.3">
      <c r="B262" s="107" t="s">
        <v>528</v>
      </c>
      <c r="C262" s="102" t="s">
        <v>529</v>
      </c>
      <c r="D262" s="25" t="s">
        <v>13</v>
      </c>
      <c r="E262" s="66" t="s">
        <v>554</v>
      </c>
      <c r="F262" s="64">
        <v>130000</v>
      </c>
      <c r="G262" s="64">
        <v>130000</v>
      </c>
      <c r="H262" s="64"/>
      <c r="I262" s="64"/>
      <c r="J262" s="66" t="s">
        <v>555</v>
      </c>
      <c r="K262" s="44">
        <v>2021</v>
      </c>
      <c r="L262" s="35" t="s">
        <v>188</v>
      </c>
      <c r="M262" s="29" t="s">
        <v>299</v>
      </c>
      <c r="N262" s="62"/>
    </row>
    <row r="263" spans="2:14" ht="93.75" customHeight="1" x14ac:dyDescent="0.3">
      <c r="B263" s="107" t="s">
        <v>528</v>
      </c>
      <c r="C263" s="102" t="s">
        <v>529</v>
      </c>
      <c r="D263" s="25" t="s">
        <v>13</v>
      </c>
      <c r="E263" s="66" t="s">
        <v>556</v>
      </c>
      <c r="F263" s="64">
        <v>45000</v>
      </c>
      <c r="G263" s="64">
        <v>45000</v>
      </c>
      <c r="H263" s="64"/>
      <c r="I263" s="64"/>
      <c r="J263" s="66" t="s">
        <v>557</v>
      </c>
      <c r="K263" s="44">
        <v>2022</v>
      </c>
      <c r="L263" s="35" t="s">
        <v>188</v>
      </c>
      <c r="M263" s="29" t="s">
        <v>299</v>
      </c>
      <c r="N263" s="62"/>
    </row>
    <row r="264" spans="2:14" ht="55.5" customHeight="1" x14ac:dyDescent="0.3">
      <c r="B264" s="107" t="s">
        <v>528</v>
      </c>
      <c r="C264" s="102" t="s">
        <v>529</v>
      </c>
      <c r="D264" s="44" t="s">
        <v>13</v>
      </c>
      <c r="E264" s="60" t="s">
        <v>558</v>
      </c>
      <c r="F264" s="44">
        <v>50000</v>
      </c>
      <c r="G264" s="44"/>
      <c r="H264" s="44"/>
      <c r="I264" s="44"/>
      <c r="J264" s="67" t="s">
        <v>559</v>
      </c>
      <c r="K264" s="44">
        <v>2021</v>
      </c>
      <c r="L264" s="67" t="s">
        <v>553</v>
      </c>
      <c r="M264" s="62" t="s">
        <v>23</v>
      </c>
      <c r="N264" s="62"/>
    </row>
    <row r="265" spans="2:14" ht="56.25" x14ac:dyDescent="0.3">
      <c r="B265" s="107" t="s">
        <v>528</v>
      </c>
      <c r="C265" s="102" t="s">
        <v>560</v>
      </c>
      <c r="D265" s="25" t="s">
        <v>30</v>
      </c>
      <c r="E265" s="61" t="s">
        <v>561</v>
      </c>
      <c r="F265" s="25" t="s">
        <v>562</v>
      </c>
      <c r="G265" s="44"/>
      <c r="H265" s="44"/>
      <c r="I265" s="44"/>
      <c r="J265" s="35" t="s">
        <v>563</v>
      </c>
      <c r="K265" s="44" t="s">
        <v>183</v>
      </c>
      <c r="L265" s="45" t="s">
        <v>564</v>
      </c>
      <c r="M265" s="62"/>
      <c r="N265" s="62"/>
    </row>
    <row r="266" spans="2:14" ht="56.25" x14ac:dyDescent="0.3">
      <c r="B266" s="107" t="s">
        <v>528</v>
      </c>
      <c r="C266" s="102" t="s">
        <v>560</v>
      </c>
      <c r="D266" s="25" t="s">
        <v>13</v>
      </c>
      <c r="E266" s="61" t="s">
        <v>565</v>
      </c>
      <c r="F266" s="25">
        <v>50000</v>
      </c>
      <c r="G266" s="44"/>
      <c r="H266" s="44"/>
      <c r="I266" s="44" t="s">
        <v>566</v>
      </c>
      <c r="J266" s="35" t="s">
        <v>567</v>
      </c>
      <c r="K266" s="44" t="s">
        <v>568</v>
      </c>
      <c r="L266" s="45"/>
      <c r="M266" s="29" t="s">
        <v>545</v>
      </c>
      <c r="N266" s="62"/>
    </row>
    <row r="267" spans="2:14" ht="37.5" x14ac:dyDescent="0.3">
      <c r="B267" s="107" t="s">
        <v>528</v>
      </c>
      <c r="C267" s="102" t="s">
        <v>560</v>
      </c>
      <c r="D267" s="25" t="s">
        <v>13</v>
      </c>
      <c r="E267" s="68" t="s">
        <v>569</v>
      </c>
      <c r="F267" s="25">
        <v>60000</v>
      </c>
      <c r="G267" s="44">
        <v>60000</v>
      </c>
      <c r="H267" s="44"/>
      <c r="I267" s="44"/>
      <c r="J267" s="35" t="s">
        <v>570</v>
      </c>
      <c r="K267" s="44">
        <v>2023</v>
      </c>
      <c r="L267" s="45"/>
      <c r="M267" s="62" t="s">
        <v>271</v>
      </c>
      <c r="N267" s="62"/>
    </row>
    <row r="268" spans="2:14" ht="56.25" x14ac:dyDescent="0.3">
      <c r="B268" s="107" t="s">
        <v>528</v>
      </c>
      <c r="C268" s="102" t="s">
        <v>560</v>
      </c>
      <c r="D268" s="44" t="s">
        <v>13</v>
      </c>
      <c r="E268" s="61" t="s">
        <v>571</v>
      </c>
      <c r="F268" s="25">
        <v>30000</v>
      </c>
      <c r="G268" s="44">
        <v>30000</v>
      </c>
      <c r="H268" s="44"/>
      <c r="I268" s="44"/>
      <c r="J268" s="35" t="s">
        <v>570</v>
      </c>
      <c r="K268" s="44">
        <v>2023</v>
      </c>
      <c r="L268" s="45"/>
      <c r="M268" s="62" t="s">
        <v>271</v>
      </c>
      <c r="N268" s="62"/>
    </row>
    <row r="269" spans="2:14" ht="37.5" x14ac:dyDescent="0.3">
      <c r="B269" s="107" t="s">
        <v>528</v>
      </c>
      <c r="C269" s="102" t="s">
        <v>560</v>
      </c>
      <c r="D269" s="63" t="s">
        <v>13</v>
      </c>
      <c r="E269" s="61" t="s">
        <v>572</v>
      </c>
      <c r="F269" s="25">
        <v>20000</v>
      </c>
      <c r="G269" s="44">
        <v>20000</v>
      </c>
      <c r="H269" s="44"/>
      <c r="I269" s="44"/>
      <c r="J269" s="35" t="s">
        <v>570</v>
      </c>
      <c r="K269" s="44">
        <v>2023</v>
      </c>
      <c r="L269" s="45"/>
      <c r="M269" s="62" t="s">
        <v>271</v>
      </c>
      <c r="N269" s="62"/>
    </row>
    <row r="270" spans="2:14" ht="37.5" x14ac:dyDescent="0.3">
      <c r="B270" s="107" t="s">
        <v>528</v>
      </c>
      <c r="C270" s="102" t="s">
        <v>560</v>
      </c>
      <c r="D270" s="63" t="s">
        <v>13</v>
      </c>
      <c r="E270" s="33" t="s">
        <v>573</v>
      </c>
      <c r="F270" s="25">
        <v>50000</v>
      </c>
      <c r="G270" s="44">
        <v>50000</v>
      </c>
      <c r="H270" s="44"/>
      <c r="I270" s="44"/>
      <c r="J270" s="69" t="s">
        <v>574</v>
      </c>
      <c r="K270" s="44">
        <v>2023</v>
      </c>
      <c r="L270" s="69" t="s">
        <v>575</v>
      </c>
      <c r="M270" s="62" t="s">
        <v>262</v>
      </c>
      <c r="N270" s="62"/>
    </row>
    <row r="271" spans="2:14" ht="56.25" x14ac:dyDescent="0.3">
      <c r="B271" s="107" t="s">
        <v>528</v>
      </c>
      <c r="C271" s="102" t="s">
        <v>560</v>
      </c>
      <c r="D271" s="63" t="s">
        <v>30</v>
      </c>
      <c r="E271" s="33" t="s">
        <v>576</v>
      </c>
      <c r="F271" s="25">
        <v>100000</v>
      </c>
      <c r="G271" s="44"/>
      <c r="H271" s="44"/>
      <c r="I271" s="44"/>
      <c r="J271" s="69" t="s">
        <v>577</v>
      </c>
      <c r="K271" s="44" t="s">
        <v>543</v>
      </c>
      <c r="L271" s="69" t="s">
        <v>578</v>
      </c>
      <c r="M271" s="29" t="s">
        <v>545</v>
      </c>
      <c r="N271" s="62"/>
    </row>
    <row r="272" spans="2:14" ht="37.5" x14ac:dyDescent="0.3">
      <c r="B272" s="107" t="s">
        <v>528</v>
      </c>
      <c r="C272" s="102" t="s">
        <v>560</v>
      </c>
      <c r="D272" s="44" t="s">
        <v>13</v>
      </c>
      <c r="E272" s="61" t="s">
        <v>546</v>
      </c>
      <c r="F272" s="44">
        <v>1000</v>
      </c>
      <c r="G272" s="44"/>
      <c r="H272" s="44"/>
      <c r="I272" s="44"/>
      <c r="J272" s="35" t="s">
        <v>579</v>
      </c>
      <c r="K272" s="44" t="s">
        <v>183</v>
      </c>
      <c r="L272" s="45"/>
      <c r="M272" s="62"/>
      <c r="N272" s="62"/>
    </row>
    <row r="273" spans="1:14" ht="41.25" customHeight="1" x14ac:dyDescent="0.3">
      <c r="B273" s="107" t="s">
        <v>528</v>
      </c>
      <c r="C273" s="102" t="s">
        <v>580</v>
      </c>
      <c r="D273" s="44" t="s">
        <v>13</v>
      </c>
      <c r="E273" s="34" t="s">
        <v>581</v>
      </c>
      <c r="F273" s="44">
        <v>5000</v>
      </c>
      <c r="G273" s="44">
        <v>5000</v>
      </c>
      <c r="H273" s="44"/>
      <c r="I273" s="44"/>
      <c r="J273" s="35" t="s">
        <v>582</v>
      </c>
      <c r="K273" s="44">
        <v>2022</v>
      </c>
      <c r="L273" s="45" t="s">
        <v>532</v>
      </c>
      <c r="M273" s="62" t="s">
        <v>271</v>
      </c>
      <c r="N273" s="62"/>
    </row>
    <row r="274" spans="1:14" ht="37.5" x14ac:dyDescent="0.3">
      <c r="B274" s="107" t="s">
        <v>528</v>
      </c>
      <c r="C274" s="102" t="s">
        <v>580</v>
      </c>
      <c r="D274" s="44" t="s">
        <v>13</v>
      </c>
      <c r="E274" s="34" t="s">
        <v>583</v>
      </c>
      <c r="F274" s="44">
        <v>10000</v>
      </c>
      <c r="G274" s="44">
        <v>5000</v>
      </c>
      <c r="H274" s="44">
        <v>5000</v>
      </c>
      <c r="I274" s="44"/>
      <c r="J274" s="35" t="s">
        <v>584</v>
      </c>
      <c r="K274" s="44">
        <v>2023</v>
      </c>
      <c r="L274" s="45"/>
      <c r="M274" s="62" t="s">
        <v>271</v>
      </c>
      <c r="N274" s="62"/>
    </row>
    <row r="275" spans="1:14" ht="115.5" customHeight="1" x14ac:dyDescent="0.3">
      <c r="B275" s="107" t="s">
        <v>528</v>
      </c>
      <c r="C275" s="102" t="s">
        <v>580</v>
      </c>
      <c r="D275" s="44" t="s">
        <v>30</v>
      </c>
      <c r="E275" s="34" t="s">
        <v>585</v>
      </c>
      <c r="F275" s="44">
        <v>2000</v>
      </c>
      <c r="G275" s="44"/>
      <c r="H275" s="44"/>
      <c r="I275" s="44" t="s">
        <v>190</v>
      </c>
      <c r="J275" s="35" t="s">
        <v>586</v>
      </c>
      <c r="K275" s="44" t="s">
        <v>552</v>
      </c>
      <c r="L275" s="45" t="s">
        <v>188</v>
      </c>
      <c r="M275" s="29" t="s">
        <v>545</v>
      </c>
      <c r="N275" s="62"/>
    </row>
    <row r="276" spans="1:14" ht="150" x14ac:dyDescent="0.3">
      <c r="B276" s="107" t="s">
        <v>528</v>
      </c>
      <c r="C276" s="102" t="s">
        <v>580</v>
      </c>
      <c r="D276" s="44" t="s">
        <v>30</v>
      </c>
      <c r="E276" s="34" t="s">
        <v>587</v>
      </c>
      <c r="F276" s="44">
        <v>15000</v>
      </c>
      <c r="G276" s="44"/>
      <c r="H276" s="44"/>
      <c r="I276" s="25" t="s">
        <v>588</v>
      </c>
      <c r="J276" s="35" t="s">
        <v>589</v>
      </c>
      <c r="K276" s="44"/>
      <c r="L276" s="45" t="s">
        <v>590</v>
      </c>
      <c r="M276" s="29" t="s">
        <v>545</v>
      </c>
      <c r="N276" s="62"/>
    </row>
    <row r="277" spans="1:14" ht="93.75" x14ac:dyDescent="0.3">
      <c r="B277" s="107" t="s">
        <v>528</v>
      </c>
      <c r="C277" s="102" t="s">
        <v>580</v>
      </c>
      <c r="D277" s="44" t="s">
        <v>30</v>
      </c>
      <c r="E277" s="34" t="s">
        <v>591</v>
      </c>
      <c r="F277" s="44">
        <v>2000</v>
      </c>
      <c r="G277" s="44">
        <v>2000</v>
      </c>
      <c r="H277" s="44"/>
      <c r="I277" s="44"/>
      <c r="J277" s="35" t="s">
        <v>592</v>
      </c>
      <c r="K277" s="44">
        <v>2022</v>
      </c>
      <c r="L277" s="45" t="s">
        <v>532</v>
      </c>
      <c r="M277" s="62"/>
      <c r="N277" s="62"/>
    </row>
    <row r="278" spans="1:14" ht="56.25" x14ac:dyDescent="0.3">
      <c r="B278" s="107" t="s">
        <v>528</v>
      </c>
      <c r="C278" s="102" t="s">
        <v>580</v>
      </c>
      <c r="D278" s="44" t="s">
        <v>30</v>
      </c>
      <c r="E278" s="61" t="s">
        <v>593</v>
      </c>
      <c r="F278" s="25" t="s">
        <v>562</v>
      </c>
      <c r="G278" s="44"/>
      <c r="H278" s="44"/>
      <c r="I278" s="44"/>
      <c r="J278" s="35" t="s">
        <v>594</v>
      </c>
      <c r="K278" s="44" t="s">
        <v>595</v>
      </c>
      <c r="L278" s="45" t="s">
        <v>532</v>
      </c>
      <c r="M278" s="62"/>
      <c r="N278" s="62"/>
    </row>
    <row r="279" spans="1:14" ht="150" x14ac:dyDescent="0.3">
      <c r="B279" s="107" t="s">
        <v>528</v>
      </c>
      <c r="C279" s="102" t="s">
        <v>580</v>
      </c>
      <c r="D279" s="44" t="s">
        <v>13</v>
      </c>
      <c r="E279" s="61" t="s">
        <v>596</v>
      </c>
      <c r="F279" s="25" t="s">
        <v>543</v>
      </c>
      <c r="G279" s="44">
        <v>20000</v>
      </c>
      <c r="H279" s="44">
        <v>15000</v>
      </c>
      <c r="I279" s="25" t="s">
        <v>588</v>
      </c>
      <c r="J279" s="35" t="s">
        <v>597</v>
      </c>
      <c r="K279" s="44" t="s">
        <v>349</v>
      </c>
      <c r="L279" s="45" t="s">
        <v>598</v>
      </c>
      <c r="M279" s="29" t="s">
        <v>545</v>
      </c>
      <c r="N279" s="62"/>
    </row>
    <row r="280" spans="1:14" ht="56.25" x14ac:dyDescent="0.3">
      <c r="B280" s="107" t="s">
        <v>528</v>
      </c>
      <c r="C280" s="102" t="s">
        <v>580</v>
      </c>
      <c r="D280" s="44" t="s">
        <v>13</v>
      </c>
      <c r="E280" s="33" t="s">
        <v>599</v>
      </c>
      <c r="F280" s="25">
        <v>3000</v>
      </c>
      <c r="G280" s="44"/>
      <c r="H280" s="44"/>
      <c r="I280" s="44"/>
      <c r="J280" s="69" t="s">
        <v>600</v>
      </c>
      <c r="K280" s="44">
        <v>2022</v>
      </c>
      <c r="L280" s="69" t="s">
        <v>48</v>
      </c>
      <c r="M280" s="62"/>
      <c r="N280" s="62"/>
    </row>
    <row r="281" spans="1:14" ht="56.25" x14ac:dyDescent="0.3">
      <c r="B281" s="107" t="s">
        <v>528</v>
      </c>
      <c r="C281" s="102" t="s">
        <v>580</v>
      </c>
      <c r="D281" s="44" t="s">
        <v>13</v>
      </c>
      <c r="E281" s="33" t="s">
        <v>601</v>
      </c>
      <c r="F281" s="25">
        <v>38000</v>
      </c>
      <c r="G281" s="44"/>
      <c r="H281" s="44"/>
      <c r="I281" s="44"/>
      <c r="J281" s="69" t="s">
        <v>602</v>
      </c>
      <c r="K281" s="44">
        <v>2022</v>
      </c>
      <c r="L281" s="69" t="s">
        <v>326</v>
      </c>
      <c r="M281" s="62"/>
      <c r="N281" s="62"/>
    </row>
    <row r="282" spans="1:14" ht="56.25" x14ac:dyDescent="0.3">
      <c r="B282" s="107" t="s">
        <v>528</v>
      </c>
      <c r="C282" s="102" t="s">
        <v>580</v>
      </c>
      <c r="D282" s="44" t="s">
        <v>13</v>
      </c>
      <c r="E282" s="33" t="s">
        <v>603</v>
      </c>
      <c r="F282" s="25">
        <v>25000</v>
      </c>
      <c r="G282" s="44"/>
      <c r="H282" s="44"/>
      <c r="I282" s="44"/>
      <c r="J282" s="69" t="s">
        <v>604</v>
      </c>
      <c r="K282" s="44"/>
      <c r="L282" s="69" t="s">
        <v>337</v>
      </c>
      <c r="M282" s="62"/>
      <c r="N282" s="62"/>
    </row>
    <row r="283" spans="1:14" ht="150" x14ac:dyDescent="0.3">
      <c r="B283" s="107" t="s">
        <v>528</v>
      </c>
      <c r="C283" s="102" t="s">
        <v>580</v>
      </c>
      <c r="D283" s="44" t="s">
        <v>13</v>
      </c>
      <c r="E283" s="33" t="s">
        <v>605</v>
      </c>
      <c r="F283" s="25">
        <v>25000</v>
      </c>
      <c r="G283" s="44">
        <v>5000</v>
      </c>
      <c r="H283" s="44">
        <v>2000</v>
      </c>
      <c r="I283" s="25" t="s">
        <v>588</v>
      </c>
      <c r="J283" s="69" t="s">
        <v>606</v>
      </c>
      <c r="K283" s="44" t="s">
        <v>607</v>
      </c>
      <c r="L283" s="69" t="s">
        <v>608</v>
      </c>
      <c r="M283" s="29" t="s">
        <v>545</v>
      </c>
      <c r="N283" s="62"/>
    </row>
    <row r="284" spans="1:14" ht="150" x14ac:dyDescent="0.3">
      <c r="A284" s="23" t="s">
        <v>609</v>
      </c>
      <c r="B284" s="107" t="s">
        <v>528</v>
      </c>
      <c r="C284" s="102" t="s">
        <v>580</v>
      </c>
      <c r="D284" s="44" t="s">
        <v>13</v>
      </c>
      <c r="E284" s="34" t="s">
        <v>610</v>
      </c>
      <c r="F284" s="44">
        <v>3000</v>
      </c>
      <c r="G284" s="44">
        <v>1000</v>
      </c>
      <c r="H284" s="44">
        <v>2000</v>
      </c>
      <c r="I284" s="25" t="s">
        <v>588</v>
      </c>
      <c r="J284" s="35" t="s">
        <v>611</v>
      </c>
      <c r="K284" s="44" t="s">
        <v>469</v>
      </c>
      <c r="L284" s="45"/>
      <c r="M284" s="62"/>
      <c r="N284" s="62"/>
    </row>
    <row r="285" spans="1:14" ht="37.5" x14ac:dyDescent="0.3">
      <c r="B285" s="107" t="s">
        <v>528</v>
      </c>
      <c r="C285" s="102" t="s">
        <v>612</v>
      </c>
      <c r="D285" s="25" t="s">
        <v>13</v>
      </c>
      <c r="E285" s="34" t="s">
        <v>613</v>
      </c>
      <c r="F285" s="44">
        <v>2000</v>
      </c>
      <c r="G285" s="44">
        <v>2000</v>
      </c>
      <c r="H285" s="44"/>
      <c r="I285" s="44"/>
      <c r="J285" s="35" t="s">
        <v>614</v>
      </c>
      <c r="K285" s="44" t="s">
        <v>183</v>
      </c>
      <c r="L285" s="67" t="s">
        <v>615</v>
      </c>
      <c r="M285" s="62" t="s">
        <v>262</v>
      </c>
      <c r="N285" s="62"/>
    </row>
    <row r="286" spans="1:14" x14ac:dyDescent="0.3">
      <c r="B286" s="107" t="s">
        <v>528</v>
      </c>
      <c r="C286" s="102" t="s">
        <v>612</v>
      </c>
      <c r="D286" s="25" t="s">
        <v>13</v>
      </c>
      <c r="E286" s="34" t="s">
        <v>616</v>
      </c>
      <c r="F286" s="44">
        <v>1000</v>
      </c>
      <c r="G286" s="44">
        <v>1000</v>
      </c>
      <c r="H286" s="44"/>
      <c r="I286" s="44"/>
      <c r="J286" s="35" t="s">
        <v>617</v>
      </c>
      <c r="K286" s="44" t="s">
        <v>469</v>
      </c>
      <c r="L286" s="67"/>
      <c r="M286" s="62"/>
      <c r="N286" s="62"/>
    </row>
    <row r="287" spans="1:14" ht="27.75" customHeight="1" x14ac:dyDescent="0.3">
      <c r="B287" s="107" t="s">
        <v>528</v>
      </c>
      <c r="C287" s="102" t="s">
        <v>612</v>
      </c>
      <c r="D287" s="25" t="s">
        <v>13</v>
      </c>
      <c r="E287" s="33" t="s">
        <v>618</v>
      </c>
      <c r="F287" s="44">
        <v>10000</v>
      </c>
      <c r="G287" s="44">
        <v>10000</v>
      </c>
      <c r="H287" s="44"/>
      <c r="I287" s="44"/>
      <c r="J287" s="69" t="s">
        <v>619</v>
      </c>
      <c r="K287" s="44">
        <v>2022</v>
      </c>
      <c r="L287" s="69" t="s">
        <v>337</v>
      </c>
      <c r="M287" s="62" t="s">
        <v>262</v>
      </c>
      <c r="N287" s="62"/>
    </row>
    <row r="288" spans="1:14" ht="37.5" customHeight="1" x14ac:dyDescent="0.3">
      <c r="B288" s="107" t="s">
        <v>528</v>
      </c>
      <c r="C288" s="102" t="s">
        <v>612</v>
      </c>
      <c r="D288" s="25" t="s">
        <v>30</v>
      </c>
      <c r="E288" s="33" t="s">
        <v>620</v>
      </c>
      <c r="F288" s="44">
        <v>3000</v>
      </c>
      <c r="G288" s="44">
        <v>500</v>
      </c>
      <c r="H288" s="44">
        <v>2500</v>
      </c>
      <c r="I288" s="25" t="s">
        <v>621</v>
      </c>
      <c r="J288" s="69" t="s">
        <v>622</v>
      </c>
      <c r="K288" s="44" t="s">
        <v>183</v>
      </c>
      <c r="L288" s="69" t="s">
        <v>623</v>
      </c>
      <c r="M288" s="29" t="s">
        <v>545</v>
      </c>
      <c r="N288" s="62"/>
    </row>
    <row r="289" spans="2:14" ht="41.25" customHeight="1" x14ac:dyDescent="0.3">
      <c r="B289" s="107" t="s">
        <v>528</v>
      </c>
      <c r="C289" s="102" t="s">
        <v>612</v>
      </c>
      <c r="D289" s="44" t="s">
        <v>13</v>
      </c>
      <c r="E289" s="33" t="s">
        <v>624</v>
      </c>
      <c r="F289" s="44">
        <v>49600</v>
      </c>
      <c r="G289" s="44">
        <v>49600</v>
      </c>
      <c r="H289" s="44"/>
      <c r="I289" s="44"/>
      <c r="J289" s="69" t="s">
        <v>625</v>
      </c>
      <c r="K289" s="44">
        <v>2022</v>
      </c>
      <c r="L289" s="69" t="s">
        <v>575</v>
      </c>
      <c r="M289" s="62" t="s">
        <v>262</v>
      </c>
      <c r="N289" s="62"/>
    </row>
    <row r="290" spans="2:14" ht="131.25" x14ac:dyDescent="0.3">
      <c r="B290" s="108" t="s">
        <v>626</v>
      </c>
      <c r="C290" s="102" t="s">
        <v>627</v>
      </c>
      <c r="D290" s="44" t="s">
        <v>13</v>
      </c>
      <c r="E290" s="34" t="s">
        <v>628</v>
      </c>
      <c r="F290" s="44">
        <v>33000</v>
      </c>
      <c r="G290" s="44">
        <v>33000</v>
      </c>
      <c r="H290" s="44"/>
      <c r="I290" s="44"/>
      <c r="J290" s="35" t="s">
        <v>629</v>
      </c>
      <c r="K290" s="44">
        <v>2026</v>
      </c>
      <c r="L290" s="35" t="s">
        <v>630</v>
      </c>
      <c r="M290" s="62" t="s">
        <v>262</v>
      </c>
      <c r="N290" s="62"/>
    </row>
    <row r="291" spans="2:14" ht="131.25" x14ac:dyDescent="0.3">
      <c r="B291" s="108" t="s">
        <v>626</v>
      </c>
      <c r="C291" s="102" t="s">
        <v>627</v>
      </c>
      <c r="D291" s="44" t="s">
        <v>13</v>
      </c>
      <c r="E291" s="34" t="s">
        <v>631</v>
      </c>
      <c r="F291" s="44">
        <v>120000</v>
      </c>
      <c r="G291" s="44"/>
      <c r="H291" s="44"/>
      <c r="I291" s="44"/>
      <c r="J291" s="35" t="s">
        <v>632</v>
      </c>
      <c r="K291" s="44">
        <v>2022</v>
      </c>
      <c r="L291" s="34" t="s">
        <v>633</v>
      </c>
      <c r="M291" s="62" t="s">
        <v>299</v>
      </c>
      <c r="N291" s="62"/>
    </row>
    <row r="292" spans="2:14" ht="131.25" x14ac:dyDescent="0.3">
      <c r="B292" s="108" t="s">
        <v>626</v>
      </c>
      <c r="C292" s="102" t="s">
        <v>627</v>
      </c>
      <c r="D292" s="44" t="s">
        <v>13</v>
      </c>
      <c r="E292" s="34" t="s">
        <v>634</v>
      </c>
      <c r="F292" s="44">
        <v>100000</v>
      </c>
      <c r="G292" s="44"/>
      <c r="H292" s="44"/>
      <c r="I292" s="44"/>
      <c r="J292" s="35" t="s">
        <v>635</v>
      </c>
      <c r="K292" s="44">
        <v>2025</v>
      </c>
      <c r="L292" s="34" t="s">
        <v>636</v>
      </c>
      <c r="M292" s="62" t="s">
        <v>299</v>
      </c>
      <c r="N292" s="62"/>
    </row>
    <row r="293" spans="2:14" ht="131.25" x14ac:dyDescent="0.3">
      <c r="B293" s="108" t="s">
        <v>626</v>
      </c>
      <c r="C293" s="102" t="s">
        <v>627</v>
      </c>
      <c r="D293" s="44" t="s">
        <v>30</v>
      </c>
      <c r="E293" s="34" t="s">
        <v>637</v>
      </c>
      <c r="F293" s="44"/>
      <c r="G293" s="44"/>
      <c r="H293" s="44"/>
      <c r="I293" s="44"/>
      <c r="J293" s="35"/>
      <c r="K293" s="44">
        <v>2025</v>
      </c>
      <c r="L293" s="34"/>
      <c r="M293" s="62" t="s">
        <v>28</v>
      </c>
      <c r="N293" s="62"/>
    </row>
    <row r="294" spans="2:14" ht="131.25" x14ac:dyDescent="0.3">
      <c r="B294" s="108" t="s">
        <v>626</v>
      </c>
      <c r="C294" s="102" t="s">
        <v>627</v>
      </c>
      <c r="D294" s="44" t="s">
        <v>13</v>
      </c>
      <c r="E294" s="34" t="s">
        <v>638</v>
      </c>
      <c r="F294" s="44"/>
      <c r="G294" s="44"/>
      <c r="H294" s="44"/>
      <c r="I294" s="44"/>
      <c r="J294" s="35"/>
      <c r="K294" s="44">
        <v>2025</v>
      </c>
      <c r="L294" s="34"/>
      <c r="M294" s="62" t="s">
        <v>28</v>
      </c>
      <c r="N294" s="62"/>
    </row>
    <row r="295" spans="2:14" ht="131.25" x14ac:dyDescent="0.3">
      <c r="B295" s="108" t="s">
        <v>626</v>
      </c>
      <c r="C295" s="102" t="s">
        <v>627</v>
      </c>
      <c r="D295" s="44" t="s">
        <v>13</v>
      </c>
      <c r="E295" s="34" t="s">
        <v>639</v>
      </c>
      <c r="F295" s="44"/>
      <c r="G295" s="44"/>
      <c r="H295" s="44"/>
      <c r="I295" s="44"/>
      <c r="J295" s="35"/>
      <c r="K295" s="44">
        <v>2025</v>
      </c>
      <c r="L295" s="34"/>
      <c r="M295" s="62" t="s">
        <v>28</v>
      </c>
      <c r="N295" s="62"/>
    </row>
    <row r="296" spans="2:14" ht="131.25" x14ac:dyDescent="0.3">
      <c r="B296" s="108" t="s">
        <v>626</v>
      </c>
      <c r="C296" s="102" t="s">
        <v>627</v>
      </c>
      <c r="D296" s="44" t="s">
        <v>13</v>
      </c>
      <c r="E296" s="34" t="s">
        <v>640</v>
      </c>
      <c r="F296" s="44"/>
      <c r="G296" s="44"/>
      <c r="H296" s="44"/>
      <c r="I296" s="44"/>
      <c r="J296" s="35"/>
      <c r="K296" s="44">
        <v>2025</v>
      </c>
      <c r="L296" s="45"/>
      <c r="M296" s="62" t="s">
        <v>28</v>
      </c>
      <c r="N296" s="62"/>
    </row>
    <row r="297" spans="2:14" ht="131.25" x14ac:dyDescent="0.3">
      <c r="B297" s="108" t="s">
        <v>626</v>
      </c>
      <c r="C297" s="102" t="s">
        <v>627</v>
      </c>
      <c r="D297" s="44" t="s">
        <v>13</v>
      </c>
      <c r="E297" s="34" t="s">
        <v>641</v>
      </c>
      <c r="F297" s="44"/>
      <c r="G297" s="44"/>
      <c r="H297" s="44"/>
      <c r="I297" s="44"/>
      <c r="J297" s="35"/>
      <c r="K297" s="44">
        <v>2025</v>
      </c>
      <c r="L297" s="34"/>
      <c r="M297" s="62" t="s">
        <v>28</v>
      </c>
      <c r="N297" s="62"/>
    </row>
    <row r="298" spans="2:14" ht="112.5" x14ac:dyDescent="0.3">
      <c r="B298" s="108" t="s">
        <v>626</v>
      </c>
      <c r="C298" s="102" t="s">
        <v>642</v>
      </c>
      <c r="D298" s="44" t="s">
        <v>13</v>
      </c>
      <c r="E298" s="69" t="s">
        <v>643</v>
      </c>
      <c r="F298" s="70">
        <v>100000</v>
      </c>
      <c r="G298" s="70">
        <v>100000</v>
      </c>
      <c r="H298" s="44"/>
      <c r="I298" s="44"/>
      <c r="J298" s="69" t="s">
        <v>644</v>
      </c>
      <c r="K298" s="44">
        <v>2022</v>
      </c>
      <c r="L298" s="45" t="s">
        <v>154</v>
      </c>
      <c r="M298" s="62" t="s">
        <v>262</v>
      </c>
      <c r="N298" s="62"/>
    </row>
    <row r="299" spans="2:14" ht="93.75" x14ac:dyDescent="0.3">
      <c r="B299" s="108" t="s">
        <v>626</v>
      </c>
      <c r="C299" s="102" t="s">
        <v>642</v>
      </c>
      <c r="D299" s="44" t="s">
        <v>13</v>
      </c>
      <c r="E299" s="69" t="s">
        <v>645</v>
      </c>
      <c r="F299" s="70">
        <v>35000</v>
      </c>
      <c r="G299" s="70">
        <v>35000</v>
      </c>
      <c r="H299" s="44"/>
      <c r="I299" s="44"/>
      <c r="J299" s="69" t="s">
        <v>646</v>
      </c>
      <c r="K299" s="44" t="s">
        <v>310</v>
      </c>
      <c r="L299" s="45" t="s">
        <v>154</v>
      </c>
      <c r="M299" s="62" t="s">
        <v>262</v>
      </c>
      <c r="N299" s="62"/>
    </row>
    <row r="300" spans="2:14" ht="93.75" x14ac:dyDescent="0.3">
      <c r="B300" s="108" t="s">
        <v>626</v>
      </c>
      <c r="C300" s="102" t="s">
        <v>642</v>
      </c>
      <c r="D300" s="44" t="s">
        <v>13</v>
      </c>
      <c r="E300" s="69" t="s">
        <v>647</v>
      </c>
      <c r="F300" s="70">
        <v>400000</v>
      </c>
      <c r="G300" s="70">
        <v>400000</v>
      </c>
      <c r="H300" s="44"/>
      <c r="I300" s="44"/>
      <c r="J300" s="69" t="s">
        <v>648</v>
      </c>
      <c r="K300" s="44" t="s">
        <v>378</v>
      </c>
      <c r="L300" s="45" t="s">
        <v>154</v>
      </c>
      <c r="M300" s="62" t="s">
        <v>262</v>
      </c>
      <c r="N300" s="62" t="s">
        <v>311</v>
      </c>
    </row>
    <row r="301" spans="2:14" ht="150" x14ac:dyDescent="0.3">
      <c r="B301" s="108" t="s">
        <v>626</v>
      </c>
      <c r="C301" s="102" t="s">
        <v>642</v>
      </c>
      <c r="D301" s="44" t="s">
        <v>13</v>
      </c>
      <c r="E301" s="69" t="s">
        <v>649</v>
      </c>
      <c r="F301" s="70">
        <v>1865582</v>
      </c>
      <c r="G301" s="70">
        <v>186558.19999999995</v>
      </c>
      <c r="H301" s="44">
        <v>1679023.8</v>
      </c>
      <c r="I301" s="44"/>
      <c r="J301" s="69" t="s">
        <v>650</v>
      </c>
      <c r="K301" s="44" t="s">
        <v>316</v>
      </c>
      <c r="L301" s="45" t="s">
        <v>60</v>
      </c>
      <c r="M301" s="62" t="s">
        <v>262</v>
      </c>
      <c r="N301" s="62" t="s">
        <v>263</v>
      </c>
    </row>
    <row r="302" spans="2:14" ht="131.25" x14ac:dyDescent="0.3">
      <c r="B302" s="108" t="s">
        <v>626</v>
      </c>
      <c r="C302" s="102" t="s">
        <v>642</v>
      </c>
      <c r="D302" s="44" t="s">
        <v>13</v>
      </c>
      <c r="E302" s="69" t="s">
        <v>651</v>
      </c>
      <c r="F302" s="70">
        <v>1865582</v>
      </c>
      <c r="G302" s="70">
        <v>186558.19999999995</v>
      </c>
      <c r="H302" s="44">
        <v>1679023.8</v>
      </c>
      <c r="I302" s="44"/>
      <c r="J302" s="69" t="s">
        <v>652</v>
      </c>
      <c r="K302" s="44" t="s">
        <v>378</v>
      </c>
      <c r="L302" s="45" t="s">
        <v>60</v>
      </c>
      <c r="M302" s="62" t="s">
        <v>262</v>
      </c>
      <c r="N302" s="62" t="s">
        <v>263</v>
      </c>
    </row>
    <row r="303" spans="2:14" ht="150" x14ac:dyDescent="0.3">
      <c r="B303" s="108" t="s">
        <v>626</v>
      </c>
      <c r="C303" s="102" t="s">
        <v>642</v>
      </c>
      <c r="D303" s="44" t="s">
        <v>13</v>
      </c>
      <c r="E303" s="69" t="s">
        <v>653</v>
      </c>
      <c r="F303" s="70">
        <v>1403414</v>
      </c>
      <c r="G303" s="70">
        <v>140341.39999999991</v>
      </c>
      <c r="H303" s="44">
        <v>1263072.6000000001</v>
      </c>
      <c r="I303" s="44"/>
      <c r="J303" s="69" t="s">
        <v>654</v>
      </c>
      <c r="K303" s="44" t="s">
        <v>316</v>
      </c>
      <c r="L303" s="45" t="s">
        <v>174</v>
      </c>
      <c r="M303" s="62" t="s">
        <v>262</v>
      </c>
      <c r="N303" s="62" t="s">
        <v>263</v>
      </c>
    </row>
    <row r="304" spans="2:14" ht="93.75" x14ac:dyDescent="0.3">
      <c r="B304" s="108" t="s">
        <v>626</v>
      </c>
      <c r="C304" s="102" t="s">
        <v>642</v>
      </c>
      <c r="D304" s="44" t="s">
        <v>13</v>
      </c>
      <c r="E304" s="69" t="s">
        <v>655</v>
      </c>
      <c r="F304" s="70">
        <v>1403414</v>
      </c>
      <c r="G304" s="70">
        <v>140341.39999999991</v>
      </c>
      <c r="H304" s="44">
        <v>1263072.6000000001</v>
      </c>
      <c r="I304" s="44"/>
      <c r="J304" s="69" t="s">
        <v>656</v>
      </c>
      <c r="K304" s="44" t="s">
        <v>316</v>
      </c>
      <c r="L304" s="45" t="s">
        <v>174</v>
      </c>
      <c r="M304" s="62" t="s">
        <v>262</v>
      </c>
      <c r="N304" s="62"/>
    </row>
    <row r="305" spans="2:14" ht="93.75" x14ac:dyDescent="0.3">
      <c r="B305" s="108" t="s">
        <v>626</v>
      </c>
      <c r="C305" s="102" t="s">
        <v>642</v>
      </c>
      <c r="D305" s="44" t="s">
        <v>13</v>
      </c>
      <c r="E305" s="69" t="s">
        <v>657</v>
      </c>
      <c r="F305" s="70">
        <v>30000</v>
      </c>
      <c r="G305" s="70">
        <v>30000</v>
      </c>
      <c r="H305" s="44"/>
      <c r="I305" s="44"/>
      <c r="J305" s="69" t="s">
        <v>658</v>
      </c>
      <c r="K305" s="44">
        <v>2022</v>
      </c>
      <c r="L305" s="45" t="s">
        <v>174</v>
      </c>
      <c r="M305" s="62" t="s">
        <v>262</v>
      </c>
      <c r="N305" s="62"/>
    </row>
    <row r="306" spans="2:14" ht="112.5" x14ac:dyDescent="0.3">
      <c r="B306" s="108" t="s">
        <v>626</v>
      </c>
      <c r="C306" s="102" t="s">
        <v>642</v>
      </c>
      <c r="D306" s="44" t="s">
        <v>13</v>
      </c>
      <c r="E306" s="69" t="s">
        <v>659</v>
      </c>
      <c r="F306" s="70">
        <v>500000</v>
      </c>
      <c r="G306" s="70">
        <v>500000</v>
      </c>
      <c r="H306" s="44"/>
      <c r="I306" s="44"/>
      <c r="J306" s="69" t="s">
        <v>660</v>
      </c>
      <c r="K306" s="44" t="s">
        <v>354</v>
      </c>
      <c r="L306" s="45" t="s">
        <v>174</v>
      </c>
      <c r="M306" s="62" t="s">
        <v>262</v>
      </c>
      <c r="N306" s="62"/>
    </row>
    <row r="307" spans="2:14" ht="93.75" x14ac:dyDescent="0.3">
      <c r="B307" s="108" t="s">
        <v>626</v>
      </c>
      <c r="C307" s="102" t="s">
        <v>642</v>
      </c>
      <c r="D307" s="44" t="s">
        <v>13</v>
      </c>
      <c r="E307" s="69" t="s">
        <v>661</v>
      </c>
      <c r="F307" s="70">
        <v>150000</v>
      </c>
      <c r="G307" s="70"/>
      <c r="H307" s="44"/>
      <c r="I307" s="44"/>
      <c r="J307" s="69" t="s">
        <v>662</v>
      </c>
      <c r="K307" s="44" t="s">
        <v>364</v>
      </c>
      <c r="L307" s="45" t="s">
        <v>88</v>
      </c>
      <c r="M307" s="62" t="s">
        <v>262</v>
      </c>
      <c r="N307" s="62"/>
    </row>
    <row r="308" spans="2:14" ht="93.75" x14ac:dyDescent="0.3">
      <c r="B308" s="108" t="s">
        <v>626</v>
      </c>
      <c r="C308" s="102" t="s">
        <v>642</v>
      </c>
      <c r="D308" s="44" t="s">
        <v>13</v>
      </c>
      <c r="E308" s="69" t="s">
        <v>663</v>
      </c>
      <c r="F308" s="70">
        <v>100000</v>
      </c>
      <c r="G308" s="70">
        <v>100000</v>
      </c>
      <c r="H308" s="44"/>
      <c r="I308" s="44"/>
      <c r="J308" s="69" t="s">
        <v>664</v>
      </c>
      <c r="K308" s="44" t="s">
        <v>665</v>
      </c>
      <c r="L308" s="45" t="s">
        <v>88</v>
      </c>
      <c r="M308" s="62" t="s">
        <v>262</v>
      </c>
      <c r="N308" s="62"/>
    </row>
    <row r="309" spans="2:14" ht="93.75" x14ac:dyDescent="0.3">
      <c r="B309" s="108" t="s">
        <v>626</v>
      </c>
      <c r="C309" s="102" t="s">
        <v>642</v>
      </c>
      <c r="D309" s="44" t="s">
        <v>13</v>
      </c>
      <c r="E309" s="69" t="s">
        <v>666</v>
      </c>
      <c r="F309" s="70">
        <v>900000</v>
      </c>
      <c r="G309" s="70">
        <f>F309</f>
        <v>900000</v>
      </c>
      <c r="H309" s="44"/>
      <c r="I309" s="44"/>
      <c r="J309" s="69" t="s">
        <v>667</v>
      </c>
      <c r="K309" s="44" t="s">
        <v>336</v>
      </c>
      <c r="L309" s="45" t="s">
        <v>326</v>
      </c>
      <c r="M309" s="62" t="s">
        <v>262</v>
      </c>
      <c r="N309" s="62"/>
    </row>
    <row r="310" spans="2:14" ht="93.75" x14ac:dyDescent="0.3">
      <c r="B310" s="108" t="s">
        <v>626</v>
      </c>
      <c r="C310" s="102" t="s">
        <v>642</v>
      </c>
      <c r="D310" s="44" t="s">
        <v>13</v>
      </c>
      <c r="E310" s="69" t="s">
        <v>668</v>
      </c>
      <c r="F310" s="70">
        <v>30000</v>
      </c>
      <c r="G310" s="70">
        <v>30000</v>
      </c>
      <c r="H310" s="44"/>
      <c r="I310" s="44"/>
      <c r="J310" s="69" t="s">
        <v>669</v>
      </c>
      <c r="K310" s="44" t="s">
        <v>354</v>
      </c>
      <c r="L310" s="45" t="s">
        <v>326</v>
      </c>
      <c r="M310" s="62" t="s">
        <v>262</v>
      </c>
      <c r="N310" s="62"/>
    </row>
    <row r="311" spans="2:14" ht="93.75" x14ac:dyDescent="0.3">
      <c r="B311" s="108" t="s">
        <v>626</v>
      </c>
      <c r="C311" s="102" t="s">
        <v>642</v>
      </c>
      <c r="D311" s="44" t="s">
        <v>13</v>
      </c>
      <c r="E311" s="69" t="s">
        <v>670</v>
      </c>
      <c r="F311" s="70"/>
      <c r="G311" s="70"/>
      <c r="H311" s="44"/>
      <c r="I311" s="44"/>
      <c r="J311" s="69"/>
      <c r="K311" s="44"/>
      <c r="L311" s="45"/>
      <c r="M311" s="62" t="s">
        <v>32</v>
      </c>
      <c r="N311" s="62"/>
    </row>
    <row r="312" spans="2:14" ht="93.75" x14ac:dyDescent="0.3">
      <c r="B312" s="108" t="s">
        <v>626</v>
      </c>
      <c r="C312" s="102" t="s">
        <v>642</v>
      </c>
      <c r="D312" s="44" t="s">
        <v>13</v>
      </c>
      <c r="E312" s="69" t="s">
        <v>671</v>
      </c>
      <c r="F312" s="70"/>
      <c r="G312" s="70"/>
      <c r="H312" s="44"/>
      <c r="I312" s="44"/>
      <c r="J312" s="69"/>
      <c r="K312" s="44"/>
      <c r="L312" s="45"/>
      <c r="M312" s="62" t="s">
        <v>32</v>
      </c>
      <c r="N312" s="62"/>
    </row>
    <row r="313" spans="2:14" ht="93.75" x14ac:dyDescent="0.3">
      <c r="B313" s="108" t="s">
        <v>626</v>
      </c>
      <c r="C313" s="102" t="s">
        <v>642</v>
      </c>
      <c r="D313" s="44" t="s">
        <v>13</v>
      </c>
      <c r="E313" s="69" t="s">
        <v>672</v>
      </c>
      <c r="F313" s="70"/>
      <c r="G313" s="70"/>
      <c r="H313" s="44"/>
      <c r="I313" s="44"/>
      <c r="J313" s="69"/>
      <c r="K313" s="44"/>
      <c r="L313" s="45"/>
      <c r="M313" s="62" t="s">
        <v>32</v>
      </c>
      <c r="N313" s="62"/>
    </row>
    <row r="314" spans="2:14" ht="206.25" x14ac:dyDescent="0.3">
      <c r="B314" s="108" t="s">
        <v>626</v>
      </c>
      <c r="C314" s="102" t="s">
        <v>642</v>
      </c>
      <c r="D314" s="44" t="s">
        <v>13</v>
      </c>
      <c r="E314" s="69" t="s">
        <v>673</v>
      </c>
      <c r="F314" s="70">
        <v>1089477</v>
      </c>
      <c r="G314" s="70">
        <v>108947.69999999995</v>
      </c>
      <c r="H314" s="44">
        <v>980529.3</v>
      </c>
      <c r="I314" s="44"/>
      <c r="J314" s="69" t="s">
        <v>674</v>
      </c>
      <c r="K314" s="44" t="s">
        <v>316</v>
      </c>
      <c r="L314" s="45" t="s">
        <v>337</v>
      </c>
      <c r="M314" s="62" t="s">
        <v>262</v>
      </c>
      <c r="N314" s="62"/>
    </row>
    <row r="315" spans="2:14" ht="206.25" x14ac:dyDescent="0.3">
      <c r="B315" s="108" t="s">
        <v>626</v>
      </c>
      <c r="C315" s="102" t="s">
        <v>642</v>
      </c>
      <c r="D315" s="44" t="s">
        <v>13</v>
      </c>
      <c r="E315" s="69" t="s">
        <v>675</v>
      </c>
      <c r="F315" s="70">
        <v>1089477</v>
      </c>
      <c r="G315" s="70">
        <v>108947.69999999995</v>
      </c>
      <c r="H315" s="44">
        <v>980529.3</v>
      </c>
      <c r="I315" s="44"/>
      <c r="J315" s="69" t="s">
        <v>676</v>
      </c>
      <c r="K315" s="44" t="s">
        <v>316</v>
      </c>
      <c r="L315" s="45" t="s">
        <v>337</v>
      </c>
      <c r="M315" s="62" t="s">
        <v>262</v>
      </c>
      <c r="N315" s="62"/>
    </row>
    <row r="316" spans="2:14" ht="93.75" x14ac:dyDescent="0.3">
      <c r="B316" s="108" t="s">
        <v>626</v>
      </c>
      <c r="C316" s="102" t="s">
        <v>642</v>
      </c>
      <c r="D316" s="44" t="s">
        <v>13</v>
      </c>
      <c r="E316" s="69" t="s">
        <v>677</v>
      </c>
      <c r="F316" s="70"/>
      <c r="G316" s="70"/>
      <c r="H316" s="44"/>
      <c r="I316" s="44"/>
      <c r="J316" s="69"/>
      <c r="K316" s="44"/>
      <c r="L316" s="45"/>
      <c r="M316" s="62" t="s">
        <v>32</v>
      </c>
      <c r="N316" s="62"/>
    </row>
    <row r="317" spans="2:14" ht="93.75" x14ac:dyDescent="0.3">
      <c r="B317" s="108" t="s">
        <v>626</v>
      </c>
      <c r="C317" s="102" t="s">
        <v>642</v>
      </c>
      <c r="D317" s="44" t="s">
        <v>13</v>
      </c>
      <c r="E317" s="69" t="s">
        <v>678</v>
      </c>
      <c r="F317" s="70"/>
      <c r="G317" s="70"/>
      <c r="H317" s="44"/>
      <c r="I317" s="44"/>
      <c r="J317" s="69"/>
      <c r="K317" s="44"/>
      <c r="L317" s="45"/>
      <c r="M317" s="62" t="s">
        <v>32</v>
      </c>
      <c r="N317" s="62"/>
    </row>
    <row r="318" spans="2:14" ht="93.75" x14ac:dyDescent="0.3">
      <c r="B318" s="108" t="s">
        <v>626</v>
      </c>
      <c r="C318" s="102" t="s">
        <v>642</v>
      </c>
      <c r="D318" s="44" t="s">
        <v>13</v>
      </c>
      <c r="E318" s="69" t="s">
        <v>679</v>
      </c>
      <c r="F318" s="70"/>
      <c r="G318" s="70"/>
      <c r="H318" s="44"/>
      <c r="I318" s="44"/>
      <c r="J318" s="69"/>
      <c r="K318" s="44"/>
      <c r="L318" s="45"/>
      <c r="M318" s="62" t="s">
        <v>32</v>
      </c>
      <c r="N318" s="62"/>
    </row>
    <row r="319" spans="2:14" ht="93.75" x14ac:dyDescent="0.3">
      <c r="B319" s="108" t="s">
        <v>626</v>
      </c>
      <c r="C319" s="102" t="s">
        <v>642</v>
      </c>
      <c r="D319" s="44" t="s">
        <v>13</v>
      </c>
      <c r="E319" s="69" t="s">
        <v>680</v>
      </c>
      <c r="F319" s="70"/>
      <c r="G319" s="70"/>
      <c r="H319" s="44"/>
      <c r="I319" s="44"/>
      <c r="J319" s="69"/>
      <c r="K319" s="44"/>
      <c r="L319" s="45"/>
      <c r="M319" s="62" t="s">
        <v>32</v>
      </c>
      <c r="N319" s="62"/>
    </row>
    <row r="320" spans="2:14" ht="93.75" x14ac:dyDescent="0.3">
      <c r="B320" s="108" t="s">
        <v>626</v>
      </c>
      <c r="C320" s="102" t="s">
        <v>642</v>
      </c>
      <c r="D320" s="44" t="s">
        <v>13</v>
      </c>
      <c r="E320" s="71" t="s">
        <v>681</v>
      </c>
      <c r="F320" s="72">
        <v>170000</v>
      </c>
      <c r="G320" s="70"/>
      <c r="H320" s="44"/>
      <c r="I320" s="44"/>
      <c r="J320" s="69"/>
      <c r="K320" s="73" t="s">
        <v>682</v>
      </c>
      <c r="L320" s="45" t="s">
        <v>277</v>
      </c>
      <c r="M320" s="62" t="s">
        <v>271</v>
      </c>
      <c r="N320" s="62"/>
    </row>
    <row r="321" spans="2:14" ht="93.75" x14ac:dyDescent="0.3">
      <c r="B321" s="108" t="s">
        <v>626</v>
      </c>
      <c r="C321" s="102" t="s">
        <v>642</v>
      </c>
      <c r="D321" s="44" t="s">
        <v>13</v>
      </c>
      <c r="E321" s="69" t="s">
        <v>683</v>
      </c>
      <c r="F321" s="70">
        <v>1250000</v>
      </c>
      <c r="G321" s="70"/>
      <c r="H321" s="44"/>
      <c r="I321" s="44"/>
      <c r="J321" s="69"/>
      <c r="K321" s="56" t="s">
        <v>316</v>
      </c>
      <c r="L321" s="45" t="s">
        <v>277</v>
      </c>
      <c r="M321" s="62" t="s">
        <v>271</v>
      </c>
      <c r="N321" s="62"/>
    </row>
    <row r="322" spans="2:14" ht="93.75" x14ac:dyDescent="0.3">
      <c r="B322" s="108" t="s">
        <v>626</v>
      </c>
      <c r="C322" s="102" t="s">
        <v>642</v>
      </c>
      <c r="D322" s="44" t="s">
        <v>13</v>
      </c>
      <c r="E322" s="69" t="s">
        <v>684</v>
      </c>
      <c r="F322" s="70">
        <v>50000</v>
      </c>
      <c r="G322" s="70"/>
      <c r="H322" s="44"/>
      <c r="I322" s="44"/>
      <c r="J322" s="69"/>
      <c r="K322" s="56" t="s">
        <v>685</v>
      </c>
      <c r="L322" s="45" t="s">
        <v>277</v>
      </c>
      <c r="M322" s="62" t="s">
        <v>271</v>
      </c>
      <c r="N322" s="62"/>
    </row>
    <row r="323" spans="2:14" ht="93.75" x14ac:dyDescent="0.3">
      <c r="B323" s="108" t="s">
        <v>626</v>
      </c>
      <c r="C323" s="102" t="s">
        <v>642</v>
      </c>
      <c r="D323" s="44" t="s">
        <v>13</v>
      </c>
      <c r="E323" s="71" t="s">
        <v>686</v>
      </c>
      <c r="F323" s="72">
        <v>300000</v>
      </c>
      <c r="G323" s="70"/>
      <c r="H323" s="44"/>
      <c r="I323" s="44"/>
      <c r="J323" s="69"/>
      <c r="K323" s="73" t="s">
        <v>682</v>
      </c>
      <c r="L323" s="45" t="s">
        <v>277</v>
      </c>
      <c r="M323" s="62" t="s">
        <v>271</v>
      </c>
      <c r="N323" s="62"/>
    </row>
    <row r="324" spans="2:14" ht="93.75" x14ac:dyDescent="0.3">
      <c r="B324" s="108" t="s">
        <v>626</v>
      </c>
      <c r="C324" s="102" t="s">
        <v>642</v>
      </c>
      <c r="D324" s="44" t="s">
        <v>13</v>
      </c>
      <c r="E324" s="69" t="s">
        <v>687</v>
      </c>
      <c r="F324" s="70">
        <v>180000</v>
      </c>
      <c r="G324" s="70"/>
      <c r="H324" s="44"/>
      <c r="I324" s="44"/>
      <c r="J324" s="69"/>
      <c r="K324" s="56" t="s">
        <v>685</v>
      </c>
      <c r="L324" s="45" t="s">
        <v>277</v>
      </c>
      <c r="M324" s="62" t="s">
        <v>271</v>
      </c>
      <c r="N324" s="62"/>
    </row>
    <row r="325" spans="2:14" ht="93.75" x14ac:dyDescent="0.3">
      <c r="B325" s="108" t="s">
        <v>626</v>
      </c>
      <c r="C325" s="102" t="s">
        <v>642</v>
      </c>
      <c r="D325" s="44" t="s">
        <v>13</v>
      </c>
      <c r="E325" s="69" t="s">
        <v>688</v>
      </c>
      <c r="F325" s="70">
        <v>500000</v>
      </c>
      <c r="G325" s="70"/>
      <c r="H325" s="44"/>
      <c r="I325" s="44"/>
      <c r="J325" s="69"/>
      <c r="K325" s="56" t="s">
        <v>689</v>
      </c>
      <c r="L325" s="45" t="s">
        <v>277</v>
      </c>
      <c r="M325" s="62" t="s">
        <v>271</v>
      </c>
      <c r="N325" s="62"/>
    </row>
    <row r="326" spans="2:14" ht="93.75" x14ac:dyDescent="0.3">
      <c r="B326" s="108" t="s">
        <v>626</v>
      </c>
      <c r="C326" s="102" t="s">
        <v>642</v>
      </c>
      <c r="D326" s="44" t="s">
        <v>13</v>
      </c>
      <c r="E326" s="69" t="s">
        <v>690</v>
      </c>
      <c r="F326" s="70">
        <v>100000</v>
      </c>
      <c r="G326" s="70"/>
      <c r="H326" s="44"/>
      <c r="I326" s="44"/>
      <c r="J326" s="69"/>
      <c r="K326" s="56" t="s">
        <v>689</v>
      </c>
      <c r="L326" s="45" t="s">
        <v>277</v>
      </c>
      <c r="M326" s="62" t="s">
        <v>271</v>
      </c>
      <c r="N326" s="62"/>
    </row>
    <row r="327" spans="2:14" ht="93.75" x14ac:dyDescent="0.3">
      <c r="B327" s="108" t="s">
        <v>626</v>
      </c>
      <c r="C327" s="102" t="s">
        <v>642</v>
      </c>
      <c r="D327" s="44" t="s">
        <v>13</v>
      </c>
      <c r="E327" s="69" t="s">
        <v>691</v>
      </c>
      <c r="F327" s="70">
        <v>100000</v>
      </c>
      <c r="G327" s="70"/>
      <c r="H327" s="44"/>
      <c r="I327" s="44"/>
      <c r="J327" s="69"/>
      <c r="K327" s="56" t="s">
        <v>689</v>
      </c>
      <c r="L327" s="45" t="s">
        <v>277</v>
      </c>
      <c r="M327" s="62" t="s">
        <v>271</v>
      </c>
      <c r="N327" s="62"/>
    </row>
    <row r="328" spans="2:14" ht="93.75" x14ac:dyDescent="0.3">
      <c r="B328" s="108" t="s">
        <v>626</v>
      </c>
      <c r="C328" s="102" t="s">
        <v>642</v>
      </c>
      <c r="D328" s="44" t="s">
        <v>13</v>
      </c>
      <c r="E328" s="69" t="s">
        <v>692</v>
      </c>
      <c r="F328" s="70">
        <v>100000</v>
      </c>
      <c r="G328" s="70"/>
      <c r="H328" s="44"/>
      <c r="I328" s="44"/>
      <c r="J328" s="69"/>
      <c r="K328" s="56" t="s">
        <v>689</v>
      </c>
      <c r="L328" s="45" t="s">
        <v>277</v>
      </c>
      <c r="M328" s="62" t="s">
        <v>271</v>
      </c>
      <c r="N328" s="62"/>
    </row>
    <row r="329" spans="2:14" ht="93.75" x14ac:dyDescent="0.3">
      <c r="B329" s="108" t="s">
        <v>626</v>
      </c>
      <c r="C329" s="102" t="s">
        <v>642</v>
      </c>
      <c r="D329" s="44" t="s">
        <v>13</v>
      </c>
      <c r="E329" s="69" t="s">
        <v>693</v>
      </c>
      <c r="F329" s="70">
        <v>100000</v>
      </c>
      <c r="G329" s="70"/>
      <c r="H329" s="44"/>
      <c r="I329" s="44"/>
      <c r="J329" s="69"/>
      <c r="K329" s="56" t="s">
        <v>689</v>
      </c>
      <c r="L329" s="45" t="s">
        <v>277</v>
      </c>
      <c r="M329" s="62" t="s">
        <v>271</v>
      </c>
      <c r="N329" s="62"/>
    </row>
    <row r="330" spans="2:14" ht="93.75" x14ac:dyDescent="0.3">
      <c r="B330" s="108" t="s">
        <v>626</v>
      </c>
      <c r="C330" s="102" t="s">
        <v>642</v>
      </c>
      <c r="D330" s="44" t="s">
        <v>13</v>
      </c>
      <c r="E330" s="69" t="s">
        <v>694</v>
      </c>
      <c r="F330" s="70">
        <v>100000</v>
      </c>
      <c r="G330" s="70"/>
      <c r="H330" s="44"/>
      <c r="I330" s="44"/>
      <c r="J330" s="69"/>
      <c r="K330" s="56" t="s">
        <v>689</v>
      </c>
      <c r="L330" s="45" t="s">
        <v>277</v>
      </c>
      <c r="M330" s="62" t="s">
        <v>271</v>
      </c>
      <c r="N330" s="62"/>
    </row>
    <row r="331" spans="2:14" ht="93.75" x14ac:dyDescent="0.3">
      <c r="B331" s="108" t="s">
        <v>626</v>
      </c>
      <c r="C331" s="102" t="s">
        <v>642</v>
      </c>
      <c r="D331" s="44" t="s">
        <v>13</v>
      </c>
      <c r="E331" s="69" t="s">
        <v>695</v>
      </c>
      <c r="F331" s="70">
        <v>500000</v>
      </c>
      <c r="G331" s="70"/>
      <c r="H331" s="44"/>
      <c r="I331" s="44"/>
      <c r="J331" s="69"/>
      <c r="K331" s="56" t="s">
        <v>685</v>
      </c>
      <c r="L331" s="45" t="s">
        <v>277</v>
      </c>
      <c r="M331" s="62" t="s">
        <v>271</v>
      </c>
      <c r="N331" s="62"/>
    </row>
    <row r="332" spans="2:14" ht="93.75" x14ac:dyDescent="0.3">
      <c r="B332" s="108" t="s">
        <v>626</v>
      </c>
      <c r="C332" s="102" t="s">
        <v>642</v>
      </c>
      <c r="D332" s="44" t="s">
        <v>13</v>
      </c>
      <c r="E332" s="69" t="s">
        <v>696</v>
      </c>
      <c r="F332" s="70">
        <v>1200000</v>
      </c>
      <c r="G332" s="70"/>
      <c r="H332" s="44" t="s">
        <v>697</v>
      </c>
      <c r="I332" s="44"/>
      <c r="J332" s="69"/>
      <c r="K332" s="56" t="s">
        <v>698</v>
      </c>
      <c r="L332" s="45" t="s">
        <v>277</v>
      </c>
      <c r="M332" s="62" t="s">
        <v>271</v>
      </c>
      <c r="N332" s="62"/>
    </row>
    <row r="333" spans="2:14" ht="93.75" x14ac:dyDescent="0.3">
      <c r="B333" s="108" t="s">
        <v>626</v>
      </c>
      <c r="C333" s="102" t="s">
        <v>642</v>
      </c>
      <c r="D333" s="44" t="s">
        <v>13</v>
      </c>
      <c r="E333" s="71" t="s">
        <v>699</v>
      </c>
      <c r="F333" s="70">
        <v>1200000</v>
      </c>
      <c r="G333" s="70"/>
      <c r="H333" s="44"/>
      <c r="I333" s="44"/>
      <c r="J333" s="69"/>
      <c r="K333" s="56" t="s">
        <v>698</v>
      </c>
      <c r="L333" s="45" t="s">
        <v>277</v>
      </c>
      <c r="M333" s="62" t="s">
        <v>271</v>
      </c>
      <c r="N333" s="62"/>
    </row>
    <row r="334" spans="2:14" ht="93.75" x14ac:dyDescent="0.3">
      <c r="B334" s="108" t="s">
        <v>626</v>
      </c>
      <c r="C334" s="102" t="s">
        <v>642</v>
      </c>
      <c r="D334" s="44" t="s">
        <v>13</v>
      </c>
      <c r="E334" s="69" t="s">
        <v>700</v>
      </c>
      <c r="F334" s="70">
        <v>30000</v>
      </c>
      <c r="G334" s="70"/>
      <c r="H334" s="44"/>
      <c r="I334" s="44"/>
      <c r="J334" s="69"/>
      <c r="K334" s="56" t="s">
        <v>685</v>
      </c>
      <c r="L334" s="45" t="s">
        <v>277</v>
      </c>
      <c r="M334" s="62" t="s">
        <v>271</v>
      </c>
      <c r="N334" s="62"/>
    </row>
    <row r="335" spans="2:14" ht="93.75" x14ac:dyDescent="0.3">
      <c r="B335" s="108" t="s">
        <v>626</v>
      </c>
      <c r="C335" s="102" t="s">
        <v>642</v>
      </c>
      <c r="D335" s="44" t="s">
        <v>13</v>
      </c>
      <c r="E335" s="69" t="s">
        <v>701</v>
      </c>
      <c r="F335" s="70">
        <v>100000</v>
      </c>
      <c r="G335" s="70"/>
      <c r="H335" s="44"/>
      <c r="I335" s="44"/>
      <c r="J335" s="69"/>
      <c r="K335" s="56" t="s">
        <v>702</v>
      </c>
      <c r="L335" s="45" t="s">
        <v>277</v>
      </c>
      <c r="M335" s="62" t="s">
        <v>271</v>
      </c>
      <c r="N335" s="62"/>
    </row>
    <row r="336" spans="2:14" ht="93.75" x14ac:dyDescent="0.3">
      <c r="B336" s="108" t="s">
        <v>626</v>
      </c>
      <c r="C336" s="102" t="s">
        <v>642</v>
      </c>
      <c r="D336" s="44" t="s">
        <v>13</v>
      </c>
      <c r="E336" s="69" t="s">
        <v>703</v>
      </c>
      <c r="F336" s="70" t="s">
        <v>704</v>
      </c>
      <c r="G336" s="70"/>
      <c r="H336" s="44"/>
      <c r="I336" s="44"/>
      <c r="J336" s="69"/>
      <c r="K336" s="56" t="s">
        <v>689</v>
      </c>
      <c r="L336" s="45" t="s">
        <v>277</v>
      </c>
      <c r="M336" s="62" t="s">
        <v>271</v>
      </c>
      <c r="N336" s="62"/>
    </row>
    <row r="337" spans="2:14" ht="93.75" x14ac:dyDescent="0.3">
      <c r="B337" s="108" t="s">
        <v>626</v>
      </c>
      <c r="C337" s="102" t="s">
        <v>642</v>
      </c>
      <c r="D337" s="44" t="s">
        <v>13</v>
      </c>
      <c r="E337" s="69" t="s">
        <v>705</v>
      </c>
      <c r="F337" s="70">
        <v>81000</v>
      </c>
      <c r="G337" s="70"/>
      <c r="H337" s="44"/>
      <c r="I337" s="44"/>
      <c r="J337" s="69"/>
      <c r="K337" s="56" t="s">
        <v>689</v>
      </c>
      <c r="L337" s="45" t="s">
        <v>277</v>
      </c>
      <c r="M337" s="62" t="s">
        <v>271</v>
      </c>
      <c r="N337" s="62"/>
    </row>
    <row r="338" spans="2:14" ht="93.75" x14ac:dyDescent="0.3">
      <c r="B338" s="108" t="s">
        <v>626</v>
      </c>
      <c r="C338" s="102" t="s">
        <v>642</v>
      </c>
      <c r="D338" s="44" t="s">
        <v>13</v>
      </c>
      <c r="E338" s="69" t="s">
        <v>706</v>
      </c>
      <c r="F338" s="70">
        <v>20000</v>
      </c>
      <c r="G338" s="70"/>
      <c r="H338" s="44"/>
      <c r="I338" s="44"/>
      <c r="J338" s="69"/>
      <c r="K338" s="56" t="s">
        <v>689</v>
      </c>
      <c r="L338" s="45" t="s">
        <v>277</v>
      </c>
      <c r="M338" s="62" t="s">
        <v>271</v>
      </c>
      <c r="N338" s="62"/>
    </row>
    <row r="339" spans="2:14" ht="93.75" x14ac:dyDescent="0.3">
      <c r="B339" s="108" t="s">
        <v>626</v>
      </c>
      <c r="C339" s="102" t="s">
        <v>642</v>
      </c>
      <c r="D339" s="44" t="s">
        <v>13</v>
      </c>
      <c r="E339" s="69" t="s">
        <v>707</v>
      </c>
      <c r="F339" s="70">
        <v>262972</v>
      </c>
      <c r="G339" s="70"/>
      <c r="H339" s="44"/>
      <c r="I339" s="44"/>
      <c r="J339" s="69"/>
      <c r="K339" s="56" t="s">
        <v>689</v>
      </c>
      <c r="L339" s="45" t="s">
        <v>277</v>
      </c>
      <c r="M339" s="62" t="s">
        <v>271</v>
      </c>
      <c r="N339" s="62"/>
    </row>
    <row r="340" spans="2:14" ht="93.75" x14ac:dyDescent="0.3">
      <c r="B340" s="108" t="s">
        <v>626</v>
      </c>
      <c r="C340" s="102" t="s">
        <v>642</v>
      </c>
      <c r="D340" s="44" t="s">
        <v>13</v>
      </c>
      <c r="E340" s="69" t="s">
        <v>708</v>
      </c>
      <c r="F340" s="70">
        <v>150000</v>
      </c>
      <c r="G340" s="70"/>
      <c r="H340" s="44"/>
      <c r="I340" s="44"/>
      <c r="J340" s="69"/>
      <c r="K340" s="56" t="s">
        <v>685</v>
      </c>
      <c r="L340" s="45" t="s">
        <v>277</v>
      </c>
      <c r="M340" s="62" t="s">
        <v>271</v>
      </c>
      <c r="N340" s="62"/>
    </row>
    <row r="341" spans="2:14" ht="60" customHeight="1" x14ac:dyDescent="0.3">
      <c r="B341" s="108" t="s">
        <v>626</v>
      </c>
      <c r="C341" s="102" t="s">
        <v>642</v>
      </c>
      <c r="D341" s="44" t="s">
        <v>13</v>
      </c>
      <c r="E341" s="69" t="s">
        <v>709</v>
      </c>
      <c r="F341" s="70">
        <v>200000</v>
      </c>
      <c r="G341" s="70"/>
      <c r="H341" s="44"/>
      <c r="I341" s="44"/>
      <c r="J341" s="69" t="s">
        <v>710</v>
      </c>
      <c r="K341" s="56">
        <v>2022</v>
      </c>
      <c r="L341" s="35" t="s">
        <v>711</v>
      </c>
      <c r="M341" s="62" t="s">
        <v>23</v>
      </c>
      <c r="N341" s="62"/>
    </row>
    <row r="342" spans="2:14" ht="60" customHeight="1" x14ac:dyDescent="0.3">
      <c r="B342" s="108" t="s">
        <v>626</v>
      </c>
      <c r="C342" s="102" t="s">
        <v>642</v>
      </c>
      <c r="D342" s="44" t="s">
        <v>13</v>
      </c>
      <c r="E342" s="69" t="s">
        <v>712</v>
      </c>
      <c r="F342" s="70"/>
      <c r="G342" s="70"/>
      <c r="H342" s="44"/>
      <c r="I342" s="44"/>
      <c r="J342" s="69" t="s">
        <v>713</v>
      </c>
      <c r="K342" s="56"/>
      <c r="L342" s="45" t="s">
        <v>714</v>
      </c>
      <c r="M342" s="62" t="s">
        <v>299</v>
      </c>
      <c r="N342" s="62"/>
    </row>
    <row r="343" spans="2:14" ht="60" customHeight="1" x14ac:dyDescent="0.3">
      <c r="B343" s="108" t="s">
        <v>626</v>
      </c>
      <c r="C343" s="102" t="s">
        <v>642</v>
      </c>
      <c r="D343" s="44" t="s">
        <v>13</v>
      </c>
      <c r="E343" s="69" t="s">
        <v>715</v>
      </c>
      <c r="F343" s="70"/>
      <c r="G343" s="70"/>
      <c r="H343" s="44"/>
      <c r="I343" s="44"/>
      <c r="J343" s="69" t="s">
        <v>716</v>
      </c>
      <c r="K343" s="56"/>
      <c r="L343" s="45" t="s">
        <v>714</v>
      </c>
      <c r="M343" s="62" t="s">
        <v>299</v>
      </c>
      <c r="N343" s="62"/>
    </row>
    <row r="344" spans="2:14" ht="60" customHeight="1" x14ac:dyDescent="0.3">
      <c r="B344" s="108" t="s">
        <v>626</v>
      </c>
      <c r="C344" s="102" t="s">
        <v>642</v>
      </c>
      <c r="D344" s="44" t="s">
        <v>13</v>
      </c>
      <c r="E344" s="69" t="s">
        <v>717</v>
      </c>
      <c r="F344" s="70"/>
      <c r="G344" s="70"/>
      <c r="H344" s="44"/>
      <c r="I344" s="44"/>
      <c r="J344" s="69" t="s">
        <v>718</v>
      </c>
      <c r="K344" s="56"/>
      <c r="L344" s="45" t="s">
        <v>714</v>
      </c>
      <c r="M344" s="62" t="s">
        <v>299</v>
      </c>
      <c r="N344" s="62"/>
    </row>
    <row r="345" spans="2:14" ht="60" customHeight="1" x14ac:dyDescent="0.3">
      <c r="B345" s="108" t="s">
        <v>626</v>
      </c>
      <c r="C345" s="102" t="s">
        <v>642</v>
      </c>
      <c r="D345" s="44" t="s">
        <v>13</v>
      </c>
      <c r="E345" s="69" t="s">
        <v>719</v>
      </c>
      <c r="F345" s="70"/>
      <c r="G345" s="70"/>
      <c r="H345" s="44"/>
      <c r="I345" s="44"/>
      <c r="J345" s="69" t="s">
        <v>720</v>
      </c>
      <c r="K345" s="56"/>
      <c r="L345" s="45" t="s">
        <v>714</v>
      </c>
      <c r="M345" s="62" t="s">
        <v>299</v>
      </c>
      <c r="N345" s="62"/>
    </row>
    <row r="346" spans="2:14" ht="60" customHeight="1" x14ac:dyDescent="0.3">
      <c r="B346" s="108" t="s">
        <v>626</v>
      </c>
      <c r="C346" s="102" t="s">
        <v>642</v>
      </c>
      <c r="D346" s="44" t="s">
        <v>13</v>
      </c>
      <c r="E346" s="69" t="s">
        <v>721</v>
      </c>
      <c r="F346" s="70">
        <v>190000</v>
      </c>
      <c r="G346" s="70"/>
      <c r="H346" s="44"/>
      <c r="I346" s="44"/>
      <c r="J346" s="69" t="s">
        <v>722</v>
      </c>
      <c r="K346" s="56">
        <v>2022</v>
      </c>
      <c r="L346" s="45" t="s">
        <v>723</v>
      </c>
      <c r="M346" s="62" t="s">
        <v>299</v>
      </c>
      <c r="N346" s="62"/>
    </row>
    <row r="347" spans="2:14" ht="60" customHeight="1" x14ac:dyDescent="0.3">
      <c r="B347" s="108" t="s">
        <v>626</v>
      </c>
      <c r="C347" s="102" t="s">
        <v>642</v>
      </c>
      <c r="D347" s="44" t="s">
        <v>13</v>
      </c>
      <c r="E347" s="69" t="s">
        <v>724</v>
      </c>
      <c r="F347" s="70">
        <v>625000</v>
      </c>
      <c r="G347" s="70"/>
      <c r="H347" s="44"/>
      <c r="I347" s="44"/>
      <c r="J347" s="69"/>
      <c r="K347" s="56">
        <v>2022</v>
      </c>
      <c r="L347" s="45"/>
      <c r="M347" s="62" t="s">
        <v>299</v>
      </c>
      <c r="N347" s="62"/>
    </row>
    <row r="348" spans="2:14" ht="60" customHeight="1" x14ac:dyDescent="0.3">
      <c r="B348" s="108" t="s">
        <v>626</v>
      </c>
      <c r="C348" s="102" t="s">
        <v>642</v>
      </c>
      <c r="D348" s="44" t="s">
        <v>13</v>
      </c>
      <c r="E348" s="69" t="s">
        <v>725</v>
      </c>
      <c r="F348" s="70"/>
      <c r="G348" s="70"/>
      <c r="H348" s="44"/>
      <c r="I348" s="44"/>
      <c r="J348" s="69"/>
      <c r="K348" s="56" t="s">
        <v>726</v>
      </c>
      <c r="L348" s="45"/>
      <c r="M348" s="62" t="s">
        <v>28</v>
      </c>
      <c r="N348" s="62"/>
    </row>
    <row r="349" spans="2:14" ht="60" customHeight="1" x14ac:dyDescent="0.3">
      <c r="B349" s="108" t="s">
        <v>626</v>
      </c>
      <c r="C349" s="102" t="s">
        <v>642</v>
      </c>
      <c r="D349" s="44" t="s">
        <v>13</v>
      </c>
      <c r="E349" s="69" t="s">
        <v>727</v>
      </c>
      <c r="F349" s="70"/>
      <c r="G349" s="70"/>
      <c r="H349" s="44"/>
      <c r="I349" s="44"/>
      <c r="J349" s="69"/>
      <c r="K349" s="56" t="s">
        <v>726</v>
      </c>
      <c r="L349" s="45"/>
      <c r="M349" s="62" t="s">
        <v>28</v>
      </c>
      <c r="N349" s="62"/>
    </row>
    <row r="350" spans="2:14" ht="60" customHeight="1" x14ac:dyDescent="0.3">
      <c r="B350" s="108" t="s">
        <v>626</v>
      </c>
      <c r="C350" s="102" t="s">
        <v>642</v>
      </c>
      <c r="D350" s="44" t="s">
        <v>13</v>
      </c>
      <c r="E350" s="69" t="s">
        <v>728</v>
      </c>
      <c r="F350" s="70"/>
      <c r="G350" s="70"/>
      <c r="H350" s="44"/>
      <c r="I350" s="44"/>
      <c r="J350" s="69"/>
      <c r="K350" s="56">
        <v>2025</v>
      </c>
      <c r="L350" s="45"/>
      <c r="M350" s="62" t="s">
        <v>28</v>
      </c>
      <c r="N350" s="62"/>
    </row>
    <row r="351" spans="2:14" ht="60" customHeight="1" x14ac:dyDescent="0.3">
      <c r="B351" s="108" t="s">
        <v>626</v>
      </c>
      <c r="C351" s="102" t="s">
        <v>642</v>
      </c>
      <c r="D351" s="44" t="s">
        <v>13</v>
      </c>
      <c r="E351" s="69" t="s">
        <v>729</v>
      </c>
      <c r="F351" s="70"/>
      <c r="G351" s="70"/>
      <c r="H351" s="44"/>
      <c r="I351" s="44"/>
      <c r="J351" s="69"/>
      <c r="K351" s="56" t="s">
        <v>726</v>
      </c>
      <c r="L351" s="45"/>
      <c r="M351" s="62" t="s">
        <v>28</v>
      </c>
      <c r="N351" s="62"/>
    </row>
    <row r="352" spans="2:14" ht="60" customHeight="1" x14ac:dyDescent="0.3">
      <c r="B352" s="108" t="s">
        <v>626</v>
      </c>
      <c r="C352" s="102" t="s">
        <v>642</v>
      </c>
      <c r="D352" s="44" t="s">
        <v>730</v>
      </c>
      <c r="E352" s="69" t="s">
        <v>731</v>
      </c>
      <c r="F352" s="70"/>
      <c r="G352" s="70"/>
      <c r="H352" s="44"/>
      <c r="I352" s="44"/>
      <c r="J352" s="69"/>
      <c r="K352" s="56" t="s">
        <v>732</v>
      </c>
      <c r="L352" s="45"/>
      <c r="M352" s="62" t="s">
        <v>28</v>
      </c>
      <c r="N352" s="62"/>
    </row>
    <row r="353" spans="2:14" ht="60" customHeight="1" x14ac:dyDescent="0.3">
      <c r="B353" s="108" t="s">
        <v>626</v>
      </c>
      <c r="C353" s="102" t="s">
        <v>642</v>
      </c>
      <c r="D353" s="44" t="s">
        <v>13</v>
      </c>
      <c r="E353" s="69" t="s">
        <v>733</v>
      </c>
      <c r="F353" s="70"/>
      <c r="G353" s="70"/>
      <c r="H353" s="44"/>
      <c r="I353" s="44"/>
      <c r="J353" s="69"/>
      <c r="K353" s="56" t="s">
        <v>732</v>
      </c>
      <c r="L353" s="45"/>
      <c r="M353" s="62" t="s">
        <v>28</v>
      </c>
      <c r="N353" s="62"/>
    </row>
    <row r="354" spans="2:14" ht="60" customHeight="1" x14ac:dyDescent="0.3">
      <c r="B354" s="108" t="s">
        <v>626</v>
      </c>
      <c r="C354" s="102" t="s">
        <v>642</v>
      </c>
      <c r="D354" s="44" t="s">
        <v>13</v>
      </c>
      <c r="E354" s="69" t="s">
        <v>734</v>
      </c>
      <c r="F354" s="70"/>
      <c r="G354" s="70"/>
      <c r="H354" s="44"/>
      <c r="I354" s="44"/>
      <c r="J354" s="69"/>
      <c r="K354" s="56" t="s">
        <v>732</v>
      </c>
      <c r="L354" s="45"/>
      <c r="M354" s="62" t="s">
        <v>28</v>
      </c>
      <c r="N354" s="62"/>
    </row>
    <row r="355" spans="2:14" ht="60" customHeight="1" x14ac:dyDescent="0.3">
      <c r="B355" s="108" t="s">
        <v>626</v>
      </c>
      <c r="C355" s="102" t="s">
        <v>642</v>
      </c>
      <c r="D355" s="44" t="s">
        <v>13</v>
      </c>
      <c r="E355" s="69" t="s">
        <v>735</v>
      </c>
      <c r="F355" s="70"/>
      <c r="G355" s="70"/>
      <c r="H355" s="44"/>
      <c r="I355" s="44"/>
      <c r="J355" s="69"/>
      <c r="K355" s="56"/>
      <c r="L355" s="45"/>
      <c r="M355" s="62" t="s">
        <v>28</v>
      </c>
      <c r="N355" s="62"/>
    </row>
    <row r="356" spans="2:14" ht="60" customHeight="1" x14ac:dyDescent="0.3">
      <c r="B356" s="108" t="s">
        <v>626</v>
      </c>
      <c r="C356" s="102" t="s">
        <v>642</v>
      </c>
      <c r="D356" s="44" t="s">
        <v>13</v>
      </c>
      <c r="E356" s="69" t="s">
        <v>687</v>
      </c>
      <c r="F356" s="70"/>
      <c r="G356" s="70"/>
      <c r="H356" s="44"/>
      <c r="I356" s="44"/>
      <c r="J356" s="69"/>
      <c r="K356" s="56"/>
      <c r="L356" s="45"/>
      <c r="M356" s="62" t="s">
        <v>28</v>
      </c>
      <c r="N356" s="62"/>
    </row>
    <row r="357" spans="2:14" ht="75" x14ac:dyDescent="0.3">
      <c r="B357" s="108" t="s">
        <v>626</v>
      </c>
      <c r="C357" s="102" t="s">
        <v>736</v>
      </c>
      <c r="D357" s="44" t="s">
        <v>13</v>
      </c>
      <c r="E357" s="69" t="s">
        <v>737</v>
      </c>
      <c r="F357" s="44">
        <v>750000</v>
      </c>
      <c r="G357" s="44"/>
      <c r="H357" s="44"/>
      <c r="I357" s="44"/>
      <c r="J357" s="69" t="s">
        <v>738</v>
      </c>
      <c r="K357" s="44" t="s">
        <v>739</v>
      </c>
      <c r="L357" s="45" t="s">
        <v>154</v>
      </c>
      <c r="M357" s="62" t="s">
        <v>262</v>
      </c>
      <c r="N357" s="62" t="s">
        <v>263</v>
      </c>
    </row>
    <row r="358" spans="2:14" ht="75" x14ac:dyDescent="0.3">
      <c r="B358" s="108" t="s">
        <v>626</v>
      </c>
      <c r="C358" s="102" t="s">
        <v>736</v>
      </c>
      <c r="D358" s="44" t="s">
        <v>13</v>
      </c>
      <c r="E358" s="34" t="s">
        <v>740</v>
      </c>
      <c r="F358" s="70">
        <v>80000</v>
      </c>
      <c r="G358" s="70">
        <v>80000</v>
      </c>
      <c r="H358" s="44"/>
      <c r="I358" s="44"/>
      <c r="J358" s="35" t="s">
        <v>741</v>
      </c>
      <c r="K358" s="44" t="s">
        <v>316</v>
      </c>
      <c r="L358" s="45" t="s">
        <v>60</v>
      </c>
      <c r="M358" s="62" t="s">
        <v>262</v>
      </c>
      <c r="N358" s="62" t="s">
        <v>311</v>
      </c>
    </row>
    <row r="359" spans="2:14" ht="75" x14ac:dyDescent="0.3">
      <c r="B359" s="108" t="s">
        <v>626</v>
      </c>
      <c r="C359" s="102" t="s">
        <v>736</v>
      </c>
      <c r="D359" s="44" t="s">
        <v>13</v>
      </c>
      <c r="E359" s="34" t="s">
        <v>742</v>
      </c>
      <c r="F359" s="70">
        <v>5000</v>
      </c>
      <c r="G359" s="70">
        <v>5000</v>
      </c>
      <c r="H359" s="44"/>
      <c r="I359" s="44"/>
      <c r="J359" s="35" t="s">
        <v>743</v>
      </c>
      <c r="K359" s="44" t="s">
        <v>333</v>
      </c>
      <c r="L359" s="45" t="s">
        <v>60</v>
      </c>
      <c r="M359" s="62" t="s">
        <v>262</v>
      </c>
      <c r="N359" s="62" t="s">
        <v>311</v>
      </c>
    </row>
    <row r="360" spans="2:14" ht="75" x14ac:dyDescent="0.3">
      <c r="B360" s="108" t="s">
        <v>626</v>
      </c>
      <c r="C360" s="102" t="s">
        <v>736</v>
      </c>
      <c r="D360" s="44" t="s">
        <v>13</v>
      </c>
      <c r="E360" s="34" t="s">
        <v>744</v>
      </c>
      <c r="F360" s="74">
        <v>100000</v>
      </c>
      <c r="G360" s="74">
        <v>100000</v>
      </c>
      <c r="H360" s="44"/>
      <c r="I360" s="44"/>
      <c r="J360" s="69" t="s">
        <v>745</v>
      </c>
      <c r="K360" s="44" t="s">
        <v>364</v>
      </c>
      <c r="L360" s="45" t="s">
        <v>60</v>
      </c>
      <c r="M360" s="62" t="s">
        <v>262</v>
      </c>
      <c r="N360" s="62" t="s">
        <v>311</v>
      </c>
    </row>
    <row r="361" spans="2:14" ht="75" x14ac:dyDescent="0.3">
      <c r="B361" s="108" t="s">
        <v>626</v>
      </c>
      <c r="C361" s="102" t="s">
        <v>736</v>
      </c>
      <c r="D361" s="44" t="s">
        <v>13</v>
      </c>
      <c r="E361" s="69" t="s">
        <v>746</v>
      </c>
      <c r="F361" s="70">
        <v>50000</v>
      </c>
      <c r="G361" s="74">
        <v>30000</v>
      </c>
      <c r="H361" s="44">
        <v>20000</v>
      </c>
      <c r="I361" s="44"/>
      <c r="J361" s="69" t="s">
        <v>747</v>
      </c>
      <c r="K361" s="44" t="s">
        <v>354</v>
      </c>
      <c r="L361" s="45" t="s">
        <v>174</v>
      </c>
      <c r="M361" s="62" t="s">
        <v>262</v>
      </c>
      <c r="N361" s="62"/>
    </row>
    <row r="362" spans="2:14" ht="75" x14ac:dyDescent="0.3">
      <c r="B362" s="108" t="s">
        <v>626</v>
      </c>
      <c r="C362" s="102" t="s">
        <v>736</v>
      </c>
      <c r="D362" s="44" t="s">
        <v>13</v>
      </c>
      <c r="E362" s="69" t="s">
        <v>748</v>
      </c>
      <c r="F362" s="70">
        <v>25000</v>
      </c>
      <c r="G362" s="70">
        <f>F362</f>
        <v>25000</v>
      </c>
      <c r="H362" s="44"/>
      <c r="I362" s="44"/>
      <c r="J362" s="69" t="s">
        <v>749</v>
      </c>
      <c r="K362" s="44" t="s">
        <v>349</v>
      </c>
      <c r="L362" s="45" t="s">
        <v>88</v>
      </c>
      <c r="M362" s="62" t="s">
        <v>262</v>
      </c>
      <c r="N362" s="62"/>
    </row>
    <row r="363" spans="2:14" ht="75" x14ac:dyDescent="0.3">
      <c r="B363" s="108" t="s">
        <v>626</v>
      </c>
      <c r="C363" s="102" t="s">
        <v>736</v>
      </c>
      <c r="D363" s="44" t="s">
        <v>13</v>
      </c>
      <c r="E363" s="69" t="s">
        <v>750</v>
      </c>
      <c r="F363" s="70">
        <v>25000</v>
      </c>
      <c r="G363" s="70">
        <f>F363</f>
        <v>25000</v>
      </c>
      <c r="H363" s="44"/>
      <c r="I363" s="44"/>
      <c r="J363" s="69" t="s">
        <v>751</v>
      </c>
      <c r="K363" s="44" t="s">
        <v>349</v>
      </c>
      <c r="L363" s="45" t="s">
        <v>88</v>
      </c>
      <c r="M363" s="62" t="s">
        <v>262</v>
      </c>
      <c r="N363" s="62"/>
    </row>
    <row r="364" spans="2:14" ht="75" x14ac:dyDescent="0.3">
      <c r="B364" s="108" t="s">
        <v>626</v>
      </c>
      <c r="C364" s="102" t="s">
        <v>736</v>
      </c>
      <c r="D364" s="44" t="s">
        <v>13</v>
      </c>
      <c r="E364" s="69" t="s">
        <v>752</v>
      </c>
      <c r="F364" s="70">
        <v>158000</v>
      </c>
      <c r="G364" s="70">
        <f>F364</f>
        <v>158000</v>
      </c>
      <c r="H364" s="44"/>
      <c r="I364" s="44"/>
      <c r="J364" s="69" t="s">
        <v>753</v>
      </c>
      <c r="K364" s="44" t="s">
        <v>354</v>
      </c>
      <c r="L364" s="45" t="s">
        <v>326</v>
      </c>
      <c r="M364" s="62" t="s">
        <v>262</v>
      </c>
      <c r="N364" s="62"/>
    </row>
    <row r="365" spans="2:14" ht="75" x14ac:dyDescent="0.3">
      <c r="B365" s="108" t="s">
        <v>626</v>
      </c>
      <c r="C365" s="102" t="s">
        <v>736</v>
      </c>
      <c r="D365" s="44" t="s">
        <v>13</v>
      </c>
      <c r="E365" s="69" t="s">
        <v>754</v>
      </c>
      <c r="F365" s="70">
        <v>100000</v>
      </c>
      <c r="G365" s="70">
        <f>F365</f>
        <v>100000</v>
      </c>
      <c r="H365" s="44"/>
      <c r="I365" s="44"/>
      <c r="J365" s="69" t="s">
        <v>755</v>
      </c>
      <c r="K365" s="44" t="s">
        <v>354</v>
      </c>
      <c r="L365" s="45" t="s">
        <v>326</v>
      </c>
      <c r="M365" s="62" t="s">
        <v>262</v>
      </c>
      <c r="N365" s="62"/>
    </row>
    <row r="366" spans="2:14" ht="75" x14ac:dyDescent="0.3">
      <c r="B366" s="108" t="s">
        <v>626</v>
      </c>
      <c r="C366" s="102" t="s">
        <v>736</v>
      </c>
      <c r="D366" s="44" t="s">
        <v>13</v>
      </c>
      <c r="E366" s="69" t="s">
        <v>756</v>
      </c>
      <c r="F366" s="70">
        <v>300000</v>
      </c>
      <c r="G366" s="70">
        <f>F366</f>
        <v>300000</v>
      </c>
      <c r="H366" s="44"/>
      <c r="I366" s="44"/>
      <c r="J366" s="69" t="s">
        <v>757</v>
      </c>
      <c r="K366" s="44" t="s">
        <v>325</v>
      </c>
      <c r="L366" s="45" t="s">
        <v>326</v>
      </c>
      <c r="M366" s="62" t="s">
        <v>262</v>
      </c>
      <c r="N366" s="62"/>
    </row>
    <row r="367" spans="2:14" ht="75" x14ac:dyDescent="0.3">
      <c r="B367" s="108" t="s">
        <v>626</v>
      </c>
      <c r="C367" s="102" t="s">
        <v>736</v>
      </c>
      <c r="D367" s="44" t="s">
        <v>13</v>
      </c>
      <c r="E367" s="69" t="s">
        <v>758</v>
      </c>
      <c r="F367" s="70">
        <v>99000</v>
      </c>
      <c r="G367" s="70">
        <f t="shared" ref="G367" si="0">F367</f>
        <v>99000</v>
      </c>
      <c r="H367" s="44"/>
      <c r="I367" s="44"/>
      <c r="J367" s="69" t="s">
        <v>759</v>
      </c>
      <c r="K367" s="44" t="s">
        <v>319</v>
      </c>
      <c r="L367" s="45" t="s">
        <v>326</v>
      </c>
      <c r="M367" s="62" t="s">
        <v>262</v>
      </c>
      <c r="N367" s="62"/>
    </row>
    <row r="368" spans="2:14" ht="75" x14ac:dyDescent="0.3">
      <c r="B368" s="108" t="s">
        <v>626</v>
      </c>
      <c r="C368" s="102" t="s">
        <v>736</v>
      </c>
      <c r="D368" s="44" t="s">
        <v>13</v>
      </c>
      <c r="E368" s="69" t="s">
        <v>760</v>
      </c>
      <c r="F368" s="70">
        <v>10985</v>
      </c>
      <c r="G368" s="70"/>
      <c r="H368" s="44"/>
      <c r="I368" s="44"/>
      <c r="J368" s="69"/>
      <c r="K368" s="44" t="s">
        <v>698</v>
      </c>
      <c r="L368" s="45" t="s">
        <v>277</v>
      </c>
      <c r="M368" s="62" t="s">
        <v>271</v>
      </c>
      <c r="N368" s="62"/>
    </row>
    <row r="369" spans="2:14" ht="75" x14ac:dyDescent="0.3">
      <c r="B369" s="108" t="s">
        <v>626</v>
      </c>
      <c r="C369" s="102" t="s">
        <v>736</v>
      </c>
      <c r="D369" s="44" t="s">
        <v>13</v>
      </c>
      <c r="E369" s="69" t="s">
        <v>761</v>
      </c>
      <c r="F369" s="70">
        <v>400000</v>
      </c>
      <c r="G369" s="70"/>
      <c r="H369" s="44"/>
      <c r="I369" s="44"/>
      <c r="J369" s="69"/>
      <c r="K369" s="56" t="s">
        <v>685</v>
      </c>
      <c r="L369" s="45" t="s">
        <v>277</v>
      </c>
      <c r="M369" s="62" t="s">
        <v>271</v>
      </c>
      <c r="N369" s="62"/>
    </row>
    <row r="370" spans="2:14" ht="75" x14ac:dyDescent="0.3">
      <c r="B370" s="108" t="s">
        <v>626</v>
      </c>
      <c r="C370" s="102" t="s">
        <v>736</v>
      </c>
      <c r="D370" s="44" t="s">
        <v>13</v>
      </c>
      <c r="E370" s="69" t="s">
        <v>762</v>
      </c>
      <c r="F370" s="70">
        <v>350000</v>
      </c>
      <c r="G370" s="70"/>
      <c r="H370" s="44"/>
      <c r="I370" s="44"/>
      <c r="J370" s="69"/>
      <c r="K370" s="56" t="s">
        <v>685</v>
      </c>
      <c r="L370" s="45" t="s">
        <v>277</v>
      </c>
      <c r="M370" s="62" t="s">
        <v>271</v>
      </c>
      <c r="N370" s="62"/>
    </row>
    <row r="371" spans="2:14" ht="75" x14ac:dyDescent="0.3">
      <c r="B371" s="108" t="s">
        <v>626</v>
      </c>
      <c r="C371" s="102" t="s">
        <v>736</v>
      </c>
      <c r="D371" s="44" t="s">
        <v>13</v>
      </c>
      <c r="E371" s="69" t="s">
        <v>763</v>
      </c>
      <c r="F371" s="70">
        <v>108000</v>
      </c>
      <c r="G371" s="70">
        <v>108000</v>
      </c>
      <c r="H371" s="44"/>
      <c r="I371" s="44"/>
      <c r="J371" s="69" t="s">
        <v>764</v>
      </c>
      <c r="K371" s="56">
        <v>2022</v>
      </c>
      <c r="L371" s="45" t="s">
        <v>711</v>
      </c>
      <c r="M371" s="62" t="s">
        <v>23</v>
      </c>
      <c r="N371" s="62"/>
    </row>
    <row r="372" spans="2:14" ht="75" x14ac:dyDescent="0.3">
      <c r="B372" s="108" t="s">
        <v>626</v>
      </c>
      <c r="C372" s="102" t="s">
        <v>736</v>
      </c>
      <c r="D372" s="44" t="s">
        <v>13</v>
      </c>
      <c r="E372" s="69" t="s">
        <v>765</v>
      </c>
      <c r="F372" s="70"/>
      <c r="G372" s="70"/>
      <c r="H372" s="44"/>
      <c r="I372" s="44"/>
      <c r="J372" s="69" t="s">
        <v>766</v>
      </c>
      <c r="K372" s="56"/>
      <c r="L372" s="45" t="s">
        <v>767</v>
      </c>
      <c r="M372" s="62" t="s">
        <v>299</v>
      </c>
      <c r="N372" s="62"/>
    </row>
    <row r="373" spans="2:14" ht="112.5" x14ac:dyDescent="0.3">
      <c r="B373" s="108" t="s">
        <v>626</v>
      </c>
      <c r="C373" s="102" t="s">
        <v>736</v>
      </c>
      <c r="D373" s="44" t="s">
        <v>13</v>
      </c>
      <c r="E373" s="69" t="s">
        <v>768</v>
      </c>
      <c r="F373" s="70"/>
      <c r="G373" s="70"/>
      <c r="H373" s="44"/>
      <c r="I373" s="44"/>
      <c r="J373" s="69" t="s">
        <v>769</v>
      </c>
      <c r="K373" s="56"/>
      <c r="L373" s="45" t="s">
        <v>714</v>
      </c>
      <c r="M373" s="62" t="s">
        <v>299</v>
      </c>
      <c r="N373" s="62"/>
    </row>
    <row r="374" spans="2:14" ht="75" x14ac:dyDescent="0.3">
      <c r="B374" s="108" t="s">
        <v>626</v>
      </c>
      <c r="C374" s="102" t="s">
        <v>736</v>
      </c>
      <c r="D374" s="44" t="s">
        <v>13</v>
      </c>
      <c r="E374" s="69" t="s">
        <v>770</v>
      </c>
      <c r="F374" s="70"/>
      <c r="G374" s="70"/>
      <c r="H374" s="44"/>
      <c r="I374" s="44"/>
      <c r="J374" s="69" t="s">
        <v>771</v>
      </c>
      <c r="K374" s="56"/>
      <c r="L374" s="45" t="s">
        <v>714</v>
      </c>
      <c r="M374" s="62" t="s">
        <v>299</v>
      </c>
      <c r="N374" s="62"/>
    </row>
    <row r="375" spans="2:14" ht="75" x14ac:dyDescent="0.3">
      <c r="B375" s="108" t="s">
        <v>626</v>
      </c>
      <c r="C375" s="102" t="s">
        <v>736</v>
      </c>
      <c r="D375" s="44" t="s">
        <v>13</v>
      </c>
      <c r="E375" s="69" t="s">
        <v>772</v>
      </c>
      <c r="F375" s="70"/>
      <c r="G375" s="70"/>
      <c r="H375" s="44"/>
      <c r="I375" s="44"/>
      <c r="J375" s="69" t="s">
        <v>773</v>
      </c>
      <c r="K375" s="56"/>
      <c r="L375" s="45" t="s">
        <v>714</v>
      </c>
      <c r="M375" s="62" t="s">
        <v>299</v>
      </c>
      <c r="N375" s="62"/>
    </row>
    <row r="376" spans="2:14" ht="75" x14ac:dyDescent="0.3">
      <c r="B376" s="108" t="s">
        <v>626</v>
      </c>
      <c r="C376" s="102" t="s">
        <v>736</v>
      </c>
      <c r="D376" s="44" t="s">
        <v>13</v>
      </c>
      <c r="E376" s="60" t="s">
        <v>774</v>
      </c>
      <c r="F376" s="70">
        <v>500000</v>
      </c>
      <c r="G376" s="44"/>
      <c r="H376" s="44"/>
      <c r="I376" s="44"/>
      <c r="J376" s="69" t="s">
        <v>775</v>
      </c>
      <c r="K376" s="56" t="s">
        <v>361</v>
      </c>
      <c r="L376" s="35" t="s">
        <v>776</v>
      </c>
      <c r="M376" s="62" t="s">
        <v>299</v>
      </c>
      <c r="N376" s="62"/>
    </row>
    <row r="377" spans="2:14" ht="75" x14ac:dyDescent="0.3">
      <c r="B377" s="108" t="s">
        <v>626</v>
      </c>
      <c r="C377" s="102" t="s">
        <v>736</v>
      </c>
      <c r="D377" s="44" t="s">
        <v>30</v>
      </c>
      <c r="E377" s="34" t="s">
        <v>777</v>
      </c>
      <c r="F377" s="70"/>
      <c r="G377" s="44"/>
      <c r="H377" s="44"/>
      <c r="I377" s="44"/>
      <c r="J377" s="69"/>
      <c r="K377" s="56" t="s">
        <v>778</v>
      </c>
      <c r="L377" s="35"/>
      <c r="M377" s="62" t="s">
        <v>28</v>
      </c>
      <c r="N377" s="62"/>
    </row>
    <row r="378" spans="2:14" ht="75" x14ac:dyDescent="0.3">
      <c r="B378" s="108" t="s">
        <v>626</v>
      </c>
      <c r="C378" s="102" t="s">
        <v>736</v>
      </c>
      <c r="D378" s="44" t="s">
        <v>30</v>
      </c>
      <c r="E378" s="34" t="s">
        <v>779</v>
      </c>
      <c r="F378" s="70"/>
      <c r="G378" s="44"/>
      <c r="H378" s="44"/>
      <c r="I378" s="44"/>
      <c r="J378" s="69"/>
      <c r="K378" s="56" t="s">
        <v>732</v>
      </c>
      <c r="L378" s="35"/>
      <c r="M378" s="62" t="s">
        <v>28</v>
      </c>
      <c r="N378" s="62"/>
    </row>
    <row r="379" spans="2:14" ht="75" x14ac:dyDescent="0.3">
      <c r="B379" s="108" t="s">
        <v>626</v>
      </c>
      <c r="C379" s="102" t="s">
        <v>736</v>
      </c>
      <c r="D379" s="44" t="s">
        <v>13</v>
      </c>
      <c r="E379" s="34" t="s">
        <v>780</v>
      </c>
      <c r="F379" s="70"/>
      <c r="G379" s="44"/>
      <c r="H379" s="44"/>
      <c r="I379" s="44"/>
      <c r="J379" s="69"/>
      <c r="K379" s="56">
        <v>2025</v>
      </c>
      <c r="L379" s="35"/>
      <c r="M379" s="62" t="s">
        <v>28</v>
      </c>
      <c r="N379" s="62"/>
    </row>
    <row r="380" spans="2:14" ht="75" x14ac:dyDescent="0.3">
      <c r="B380" s="108" t="s">
        <v>626</v>
      </c>
      <c r="C380" s="102" t="s">
        <v>736</v>
      </c>
      <c r="D380" s="44" t="s">
        <v>13</v>
      </c>
      <c r="E380" s="34" t="s">
        <v>781</v>
      </c>
      <c r="F380" s="44"/>
      <c r="G380" s="44"/>
      <c r="H380" s="44"/>
      <c r="I380" s="44"/>
      <c r="J380" s="35"/>
      <c r="K380" s="44">
        <v>2025</v>
      </c>
      <c r="L380" s="45"/>
      <c r="M380" s="62" t="s">
        <v>28</v>
      </c>
      <c r="N380" s="62"/>
    </row>
    <row r="381" spans="2:14" ht="75" x14ac:dyDescent="0.3">
      <c r="B381" s="108" t="s">
        <v>626</v>
      </c>
      <c r="C381" s="102" t="s">
        <v>736</v>
      </c>
      <c r="D381" s="44" t="s">
        <v>13</v>
      </c>
      <c r="E381" s="34" t="s">
        <v>782</v>
      </c>
      <c r="F381" s="44"/>
      <c r="G381" s="44"/>
      <c r="H381" s="44"/>
      <c r="I381" s="44"/>
      <c r="J381" s="35"/>
      <c r="K381" s="44" t="s">
        <v>783</v>
      </c>
      <c r="L381" s="45"/>
      <c r="M381" s="62" t="s">
        <v>28</v>
      </c>
      <c r="N381" s="62"/>
    </row>
    <row r="382" spans="2:14" ht="75" x14ac:dyDescent="0.3">
      <c r="B382" s="108" t="s">
        <v>626</v>
      </c>
      <c r="C382" s="102" t="s">
        <v>736</v>
      </c>
      <c r="D382" s="44" t="s">
        <v>13</v>
      </c>
      <c r="E382" s="34" t="s">
        <v>784</v>
      </c>
      <c r="F382" s="44"/>
      <c r="G382" s="44"/>
      <c r="H382" s="44"/>
      <c r="I382" s="44"/>
      <c r="J382" s="35"/>
      <c r="K382" s="44"/>
      <c r="L382" s="45"/>
      <c r="M382" s="62" t="s">
        <v>32</v>
      </c>
      <c r="N382" s="62"/>
    </row>
    <row r="383" spans="2:14" ht="75" x14ac:dyDescent="0.3">
      <c r="B383" s="108" t="s">
        <v>626</v>
      </c>
      <c r="C383" s="102" t="s">
        <v>785</v>
      </c>
      <c r="D383" s="44" t="s">
        <v>13</v>
      </c>
      <c r="E383" s="34" t="s">
        <v>786</v>
      </c>
      <c r="F383" s="44"/>
      <c r="G383" s="44"/>
      <c r="H383" s="44"/>
      <c r="I383" s="44"/>
      <c r="J383" s="35"/>
      <c r="K383" s="44"/>
      <c r="L383" s="45"/>
      <c r="M383" s="62" t="s">
        <v>28</v>
      </c>
      <c r="N383" s="62"/>
    </row>
    <row r="384" spans="2:14" ht="75" x14ac:dyDescent="0.3">
      <c r="B384" s="108" t="s">
        <v>626</v>
      </c>
      <c r="C384" s="102" t="s">
        <v>787</v>
      </c>
      <c r="D384" s="44" t="s">
        <v>13</v>
      </c>
      <c r="E384" s="34" t="s">
        <v>788</v>
      </c>
      <c r="F384" s="44">
        <v>40000</v>
      </c>
      <c r="G384" s="44"/>
      <c r="H384" s="44"/>
      <c r="I384" s="44"/>
      <c r="J384" s="34" t="s">
        <v>789</v>
      </c>
      <c r="K384" s="44">
        <v>2023</v>
      </c>
      <c r="L384" s="45" t="s">
        <v>790</v>
      </c>
      <c r="M384" s="62" t="s">
        <v>299</v>
      </c>
      <c r="N384" s="62"/>
    </row>
    <row r="385" spans="2:14" ht="75" x14ac:dyDescent="0.3">
      <c r="B385" s="108" t="s">
        <v>626</v>
      </c>
      <c r="C385" s="102" t="s">
        <v>787</v>
      </c>
      <c r="D385" s="44" t="s">
        <v>13</v>
      </c>
      <c r="E385" s="34" t="s">
        <v>791</v>
      </c>
      <c r="F385" s="44">
        <v>1000000</v>
      </c>
      <c r="G385" s="44"/>
      <c r="H385" s="44"/>
      <c r="I385" s="44"/>
      <c r="J385" s="35" t="s">
        <v>792</v>
      </c>
      <c r="K385" s="44">
        <v>2024</v>
      </c>
      <c r="L385" s="45" t="s">
        <v>790</v>
      </c>
      <c r="M385" s="62" t="s">
        <v>299</v>
      </c>
      <c r="N385" s="62"/>
    </row>
    <row r="386" spans="2:14" ht="75" x14ac:dyDescent="0.3">
      <c r="B386" s="108" t="s">
        <v>626</v>
      </c>
      <c r="C386" s="102" t="s">
        <v>787</v>
      </c>
      <c r="D386" s="44" t="s">
        <v>13</v>
      </c>
      <c r="E386" s="34" t="s">
        <v>793</v>
      </c>
      <c r="F386" s="44">
        <v>60000</v>
      </c>
      <c r="G386" s="44"/>
      <c r="H386" s="44"/>
      <c r="I386" s="44"/>
      <c r="J386" s="35" t="s">
        <v>794</v>
      </c>
      <c r="K386" s="44">
        <v>2024</v>
      </c>
      <c r="L386" s="45" t="s">
        <v>790</v>
      </c>
      <c r="M386" s="62" t="s">
        <v>299</v>
      </c>
      <c r="N386" s="62"/>
    </row>
    <row r="387" spans="2:14" ht="75" x14ac:dyDescent="0.3">
      <c r="B387" s="108" t="s">
        <v>626</v>
      </c>
      <c r="C387" s="102" t="s">
        <v>787</v>
      </c>
      <c r="D387" s="44" t="s">
        <v>13</v>
      </c>
      <c r="E387" s="34" t="s">
        <v>795</v>
      </c>
      <c r="F387" s="44">
        <v>150000</v>
      </c>
      <c r="G387" s="44"/>
      <c r="H387" s="44"/>
      <c r="I387" s="44"/>
      <c r="J387" s="35" t="s">
        <v>796</v>
      </c>
      <c r="K387" s="44">
        <v>2024</v>
      </c>
      <c r="L387" s="35" t="s">
        <v>797</v>
      </c>
      <c r="M387" s="62" t="s">
        <v>299</v>
      </c>
      <c r="N387" s="62"/>
    </row>
    <row r="388" spans="2:14" ht="75" x14ac:dyDescent="0.3">
      <c r="B388" s="108" t="s">
        <v>626</v>
      </c>
      <c r="C388" s="102" t="s">
        <v>736</v>
      </c>
      <c r="D388" s="44"/>
      <c r="E388" s="36" t="s">
        <v>798</v>
      </c>
      <c r="F388" s="44"/>
      <c r="G388" s="44"/>
      <c r="H388" s="44"/>
      <c r="I388" s="44"/>
      <c r="J388" s="35"/>
      <c r="K388" s="44"/>
      <c r="L388" s="45"/>
      <c r="M388" s="62" t="s">
        <v>28</v>
      </c>
      <c r="N388" s="62"/>
    </row>
    <row r="389" spans="2:14" x14ac:dyDescent="0.3">
      <c r="B389" s="103"/>
      <c r="C389" s="102"/>
      <c r="D389" s="44"/>
      <c r="E389" s="49"/>
      <c r="F389" s="44"/>
      <c r="G389" s="44"/>
      <c r="H389" s="44"/>
      <c r="I389" s="44"/>
      <c r="J389" s="55"/>
      <c r="K389" s="44"/>
      <c r="L389" s="45"/>
      <c r="M389" s="57"/>
      <c r="N389" s="62"/>
    </row>
    <row r="390" spans="2:14" ht="75" x14ac:dyDescent="0.3">
      <c r="B390" s="139" t="s">
        <v>799</v>
      </c>
      <c r="C390" s="145" t="s">
        <v>800</v>
      </c>
      <c r="D390" s="302" t="s">
        <v>30</v>
      </c>
      <c r="E390" s="147" t="s">
        <v>801</v>
      </c>
      <c r="F390" s="146" t="s">
        <v>802</v>
      </c>
      <c r="G390" s="146" t="s">
        <v>802</v>
      </c>
      <c r="H390" s="146" t="s">
        <v>802</v>
      </c>
      <c r="I390" s="146" t="s">
        <v>802</v>
      </c>
      <c r="J390" s="148" t="s">
        <v>802</v>
      </c>
      <c r="K390" s="149" t="s">
        <v>802</v>
      </c>
      <c r="L390" s="150" t="s">
        <v>802</v>
      </c>
      <c r="M390" s="151" t="s">
        <v>32</v>
      </c>
      <c r="N390" s="152" t="s">
        <v>802</v>
      </c>
    </row>
    <row r="391" spans="2:14" ht="75" x14ac:dyDescent="0.3">
      <c r="B391" s="140" t="s">
        <v>799</v>
      </c>
      <c r="C391" s="153" t="s">
        <v>800</v>
      </c>
      <c r="D391" s="303" t="s">
        <v>30</v>
      </c>
      <c r="E391" s="155" t="s">
        <v>803</v>
      </c>
      <c r="F391" s="154" t="s">
        <v>802</v>
      </c>
      <c r="G391" s="154" t="s">
        <v>802</v>
      </c>
      <c r="H391" s="154" t="s">
        <v>802</v>
      </c>
      <c r="I391" s="154" t="s">
        <v>802</v>
      </c>
      <c r="J391" s="156" t="s">
        <v>802</v>
      </c>
      <c r="K391" s="157">
        <v>2023</v>
      </c>
      <c r="L391" s="158" t="s">
        <v>802</v>
      </c>
      <c r="M391" s="159" t="s">
        <v>28</v>
      </c>
      <c r="N391" s="160" t="s">
        <v>802</v>
      </c>
    </row>
    <row r="392" spans="2:14" ht="75" x14ac:dyDescent="0.3">
      <c r="B392" s="140" t="s">
        <v>799</v>
      </c>
      <c r="C392" s="153" t="s">
        <v>800</v>
      </c>
      <c r="D392" s="303" t="s">
        <v>30</v>
      </c>
      <c r="E392" s="155" t="s">
        <v>804</v>
      </c>
      <c r="F392" s="154" t="s">
        <v>802</v>
      </c>
      <c r="G392" s="154" t="s">
        <v>802</v>
      </c>
      <c r="H392" s="154" t="s">
        <v>802</v>
      </c>
      <c r="I392" s="154" t="s">
        <v>802</v>
      </c>
      <c r="J392" s="156" t="s">
        <v>802</v>
      </c>
      <c r="K392" s="157">
        <v>2023</v>
      </c>
      <c r="L392" s="158" t="s">
        <v>802</v>
      </c>
      <c r="M392" s="159" t="s">
        <v>28</v>
      </c>
      <c r="N392" s="160" t="s">
        <v>802</v>
      </c>
    </row>
    <row r="393" spans="2:14" ht="75" x14ac:dyDescent="0.3">
      <c r="B393" s="140" t="s">
        <v>799</v>
      </c>
      <c r="C393" s="153" t="s">
        <v>800</v>
      </c>
      <c r="D393" s="303" t="s">
        <v>30</v>
      </c>
      <c r="E393" s="155" t="s">
        <v>805</v>
      </c>
      <c r="F393" s="154" t="s">
        <v>802</v>
      </c>
      <c r="G393" s="154" t="s">
        <v>802</v>
      </c>
      <c r="H393" s="154" t="s">
        <v>802</v>
      </c>
      <c r="I393" s="154" t="s">
        <v>802</v>
      </c>
      <c r="J393" s="156" t="s">
        <v>806</v>
      </c>
      <c r="K393" s="157">
        <v>2023</v>
      </c>
      <c r="L393" s="158" t="s">
        <v>802</v>
      </c>
      <c r="M393" s="159" t="s">
        <v>28</v>
      </c>
      <c r="N393" s="160" t="s">
        <v>802</v>
      </c>
    </row>
    <row r="394" spans="2:14" ht="135.75" x14ac:dyDescent="0.3">
      <c r="B394" s="140" t="s">
        <v>799</v>
      </c>
      <c r="C394" s="153" t="s">
        <v>800</v>
      </c>
      <c r="D394" s="303" t="s">
        <v>13</v>
      </c>
      <c r="E394" s="155" t="s">
        <v>807</v>
      </c>
      <c r="F394" s="162">
        <v>10304902</v>
      </c>
      <c r="G394" s="162">
        <v>5620343</v>
      </c>
      <c r="H394" s="162">
        <v>4511314</v>
      </c>
      <c r="I394" s="162">
        <v>173245</v>
      </c>
      <c r="J394" s="161" t="s">
        <v>808</v>
      </c>
      <c r="K394" s="163" t="s">
        <v>809</v>
      </c>
      <c r="L394" s="164" t="s">
        <v>44</v>
      </c>
      <c r="M394" s="159" t="s">
        <v>262</v>
      </c>
      <c r="N394" s="160" t="s">
        <v>802</v>
      </c>
    </row>
    <row r="395" spans="2:14" ht="75" x14ac:dyDescent="0.3">
      <c r="B395" s="140" t="s">
        <v>799</v>
      </c>
      <c r="C395" s="153" t="s">
        <v>800</v>
      </c>
      <c r="D395" s="303" t="s">
        <v>13</v>
      </c>
      <c r="E395" s="155" t="s">
        <v>810</v>
      </c>
      <c r="F395" s="162">
        <v>562252</v>
      </c>
      <c r="G395" s="162">
        <v>562252</v>
      </c>
      <c r="H395" s="161" t="s">
        <v>802</v>
      </c>
      <c r="I395" s="161" t="s">
        <v>802</v>
      </c>
      <c r="J395" s="161" t="s">
        <v>811</v>
      </c>
      <c r="K395" s="163" t="s">
        <v>266</v>
      </c>
      <c r="L395" s="164" t="s">
        <v>44</v>
      </c>
      <c r="M395" s="159" t="s">
        <v>262</v>
      </c>
      <c r="N395" s="160" t="s">
        <v>802</v>
      </c>
    </row>
    <row r="396" spans="2:14" ht="75" x14ac:dyDescent="0.3">
      <c r="B396" s="140" t="s">
        <v>799</v>
      </c>
      <c r="C396" s="153" t="s">
        <v>800</v>
      </c>
      <c r="D396" s="303" t="s">
        <v>13</v>
      </c>
      <c r="E396" s="155" t="s">
        <v>812</v>
      </c>
      <c r="F396" s="162">
        <v>10000</v>
      </c>
      <c r="G396" s="162">
        <v>10000</v>
      </c>
      <c r="H396" s="161" t="s">
        <v>802</v>
      </c>
      <c r="I396" s="161" t="s">
        <v>802</v>
      </c>
      <c r="J396" s="161" t="s">
        <v>813</v>
      </c>
      <c r="K396" s="163" t="s">
        <v>333</v>
      </c>
      <c r="L396" s="164" t="s">
        <v>814</v>
      </c>
      <c r="M396" s="159" t="s">
        <v>262</v>
      </c>
      <c r="N396" s="160" t="s">
        <v>802</v>
      </c>
    </row>
    <row r="397" spans="2:14" ht="75" x14ac:dyDescent="0.3">
      <c r="B397" s="140" t="s">
        <v>799</v>
      </c>
      <c r="C397" s="153" t="s">
        <v>800</v>
      </c>
      <c r="D397" s="303" t="s">
        <v>13</v>
      </c>
      <c r="E397" s="155" t="s">
        <v>815</v>
      </c>
      <c r="F397" s="162">
        <v>1756179</v>
      </c>
      <c r="G397" s="162">
        <v>1281941</v>
      </c>
      <c r="H397" s="162">
        <v>454200</v>
      </c>
      <c r="I397" s="162">
        <v>20038</v>
      </c>
      <c r="J397" s="161" t="s">
        <v>816</v>
      </c>
      <c r="K397" s="161" t="s">
        <v>322</v>
      </c>
      <c r="L397" s="161" t="s">
        <v>44</v>
      </c>
      <c r="M397" s="160" t="s">
        <v>262</v>
      </c>
      <c r="N397" s="160" t="s">
        <v>802</v>
      </c>
    </row>
    <row r="398" spans="2:14" ht="75" x14ac:dyDescent="0.3">
      <c r="B398" s="140" t="s">
        <v>799</v>
      </c>
      <c r="C398" s="153" t="s">
        <v>800</v>
      </c>
      <c r="D398" s="303" t="s">
        <v>13</v>
      </c>
      <c r="E398" s="155" t="s">
        <v>817</v>
      </c>
      <c r="F398" s="162">
        <v>260000</v>
      </c>
      <c r="G398" s="162">
        <v>260000</v>
      </c>
      <c r="H398" s="161" t="s">
        <v>802</v>
      </c>
      <c r="I398" s="161" t="s">
        <v>802</v>
      </c>
      <c r="J398" s="161" t="s">
        <v>818</v>
      </c>
      <c r="K398" s="163" t="s">
        <v>819</v>
      </c>
      <c r="L398" s="164" t="s">
        <v>575</v>
      </c>
      <c r="M398" s="159" t="s">
        <v>262</v>
      </c>
      <c r="N398" s="160" t="s">
        <v>802</v>
      </c>
    </row>
    <row r="399" spans="2:14" ht="75" x14ac:dyDescent="0.3">
      <c r="B399" s="140" t="s">
        <v>799</v>
      </c>
      <c r="C399" s="153" t="s">
        <v>800</v>
      </c>
      <c r="D399" s="303" t="s">
        <v>13</v>
      </c>
      <c r="E399" s="155" t="s">
        <v>820</v>
      </c>
      <c r="F399" s="162">
        <v>55772</v>
      </c>
      <c r="G399" s="162">
        <v>55772</v>
      </c>
      <c r="H399" s="161" t="s">
        <v>802</v>
      </c>
      <c r="I399" s="161" t="s">
        <v>802</v>
      </c>
      <c r="J399" s="161" t="s">
        <v>821</v>
      </c>
      <c r="K399" s="163" t="s">
        <v>378</v>
      </c>
      <c r="L399" s="164" t="s">
        <v>575</v>
      </c>
      <c r="M399" s="159" t="s">
        <v>262</v>
      </c>
      <c r="N399" s="160" t="s">
        <v>802</v>
      </c>
    </row>
    <row r="400" spans="2:14" ht="240.75" x14ac:dyDescent="0.3">
      <c r="B400" s="140" t="s">
        <v>799</v>
      </c>
      <c r="C400" s="153" t="s">
        <v>800</v>
      </c>
      <c r="D400" s="303" t="s">
        <v>13</v>
      </c>
      <c r="E400" s="155" t="s">
        <v>822</v>
      </c>
      <c r="F400" s="162">
        <v>49000</v>
      </c>
      <c r="G400" s="162">
        <v>49000</v>
      </c>
      <c r="H400" s="161" t="s">
        <v>802</v>
      </c>
      <c r="I400" s="161" t="s">
        <v>802</v>
      </c>
      <c r="J400" s="161" t="s">
        <v>823</v>
      </c>
      <c r="K400" s="163" t="s">
        <v>344</v>
      </c>
      <c r="L400" s="164" t="s">
        <v>824</v>
      </c>
      <c r="M400" s="159" t="s">
        <v>262</v>
      </c>
      <c r="N400" s="160" t="s">
        <v>802</v>
      </c>
    </row>
    <row r="401" spans="2:14" ht="180.75" x14ac:dyDescent="0.3">
      <c r="B401" s="140" t="s">
        <v>799</v>
      </c>
      <c r="C401" s="153" t="s">
        <v>800</v>
      </c>
      <c r="D401" s="303" t="s">
        <v>13</v>
      </c>
      <c r="E401" s="155" t="s">
        <v>825</v>
      </c>
      <c r="F401" s="162">
        <v>69000</v>
      </c>
      <c r="G401" s="162">
        <v>69000</v>
      </c>
      <c r="H401" s="161" t="s">
        <v>802</v>
      </c>
      <c r="I401" s="161" t="s">
        <v>802</v>
      </c>
      <c r="J401" s="161" t="s">
        <v>826</v>
      </c>
      <c r="K401" s="163" t="s">
        <v>344</v>
      </c>
      <c r="L401" s="164" t="s">
        <v>824</v>
      </c>
      <c r="M401" s="159" t="s">
        <v>262</v>
      </c>
      <c r="N401" s="160" t="s">
        <v>802</v>
      </c>
    </row>
    <row r="402" spans="2:14" ht="75" x14ac:dyDescent="0.3">
      <c r="B402" s="140" t="s">
        <v>799</v>
      </c>
      <c r="C402" s="153" t="s">
        <v>800</v>
      </c>
      <c r="D402" s="303" t="s">
        <v>13</v>
      </c>
      <c r="E402" s="155" t="s">
        <v>827</v>
      </c>
      <c r="F402" s="162">
        <v>40500</v>
      </c>
      <c r="G402" s="162">
        <v>20000</v>
      </c>
      <c r="H402" s="161" t="s">
        <v>802</v>
      </c>
      <c r="I402" s="161" t="s">
        <v>802</v>
      </c>
      <c r="J402" s="161" t="s">
        <v>828</v>
      </c>
      <c r="K402" s="163" t="s">
        <v>322</v>
      </c>
      <c r="L402" s="164" t="s">
        <v>824</v>
      </c>
      <c r="M402" s="159" t="s">
        <v>262</v>
      </c>
      <c r="N402" s="160" t="s">
        <v>802</v>
      </c>
    </row>
    <row r="403" spans="2:14" ht="75" x14ac:dyDescent="0.3">
      <c r="B403" s="140" t="s">
        <v>799</v>
      </c>
      <c r="C403" s="153" t="s">
        <v>800</v>
      </c>
      <c r="D403" s="303" t="s">
        <v>13</v>
      </c>
      <c r="E403" s="155" t="s">
        <v>829</v>
      </c>
      <c r="F403" s="162">
        <v>15000</v>
      </c>
      <c r="G403" s="162">
        <v>15000</v>
      </c>
      <c r="H403" s="161" t="s">
        <v>802</v>
      </c>
      <c r="I403" s="161" t="s">
        <v>802</v>
      </c>
      <c r="J403" s="161" t="s">
        <v>830</v>
      </c>
      <c r="K403" s="163" t="s">
        <v>319</v>
      </c>
      <c r="L403" s="164" t="s">
        <v>824</v>
      </c>
      <c r="M403" s="159" t="s">
        <v>262</v>
      </c>
      <c r="N403" s="160" t="s">
        <v>802</v>
      </c>
    </row>
    <row r="404" spans="2:14" ht="75" x14ac:dyDescent="0.3">
      <c r="B404" s="140" t="s">
        <v>799</v>
      </c>
      <c r="C404" s="153" t="s">
        <v>800</v>
      </c>
      <c r="D404" s="303" t="s">
        <v>13</v>
      </c>
      <c r="E404" s="155" t="s">
        <v>831</v>
      </c>
      <c r="F404" s="165">
        <v>200000</v>
      </c>
      <c r="G404" s="162">
        <v>200000</v>
      </c>
      <c r="H404" s="161" t="s">
        <v>802</v>
      </c>
      <c r="I404" s="161" t="s">
        <v>802</v>
      </c>
      <c r="J404" s="161" t="s">
        <v>832</v>
      </c>
      <c r="K404" s="163" t="s">
        <v>319</v>
      </c>
      <c r="L404" s="164" t="s">
        <v>824</v>
      </c>
      <c r="M404" s="159" t="s">
        <v>262</v>
      </c>
      <c r="N404" s="160" t="s">
        <v>802</v>
      </c>
    </row>
    <row r="405" spans="2:14" ht="75" x14ac:dyDescent="0.3">
      <c r="B405" s="140" t="s">
        <v>799</v>
      </c>
      <c r="C405" s="153" t="s">
        <v>800</v>
      </c>
      <c r="D405" s="303" t="s">
        <v>13</v>
      </c>
      <c r="E405" s="155" t="s">
        <v>833</v>
      </c>
      <c r="F405" s="162">
        <v>500000</v>
      </c>
      <c r="G405" s="162">
        <v>278125</v>
      </c>
      <c r="H405" s="162">
        <v>212500</v>
      </c>
      <c r="I405" s="162">
        <v>9375</v>
      </c>
      <c r="J405" s="161" t="s">
        <v>834</v>
      </c>
      <c r="K405" s="163" t="s">
        <v>325</v>
      </c>
      <c r="L405" s="164" t="s">
        <v>835</v>
      </c>
      <c r="M405" s="159" t="s">
        <v>262</v>
      </c>
      <c r="N405" s="160" t="s">
        <v>802</v>
      </c>
    </row>
    <row r="406" spans="2:14" ht="120.75" x14ac:dyDescent="0.3">
      <c r="B406" s="140" t="s">
        <v>799</v>
      </c>
      <c r="C406" s="153" t="s">
        <v>800</v>
      </c>
      <c r="D406" s="303" t="s">
        <v>13</v>
      </c>
      <c r="E406" s="155" t="s">
        <v>836</v>
      </c>
      <c r="F406" s="162">
        <v>420000</v>
      </c>
      <c r="G406" s="162">
        <v>420000</v>
      </c>
      <c r="H406" s="161" t="s">
        <v>802</v>
      </c>
      <c r="I406" s="161" t="s">
        <v>802</v>
      </c>
      <c r="J406" s="161" t="s">
        <v>837</v>
      </c>
      <c r="K406" s="163" t="s">
        <v>819</v>
      </c>
      <c r="L406" s="164" t="s">
        <v>838</v>
      </c>
      <c r="M406" s="159" t="s">
        <v>262</v>
      </c>
      <c r="N406" s="160" t="s">
        <v>802</v>
      </c>
    </row>
    <row r="407" spans="2:14" ht="180.75" x14ac:dyDescent="0.3">
      <c r="B407" s="140" t="s">
        <v>799</v>
      </c>
      <c r="C407" s="153" t="s">
        <v>800</v>
      </c>
      <c r="D407" s="303" t="s">
        <v>13</v>
      </c>
      <c r="E407" s="155" t="s">
        <v>839</v>
      </c>
      <c r="F407" s="162">
        <v>520000</v>
      </c>
      <c r="G407" s="162">
        <v>520000</v>
      </c>
      <c r="H407" s="161" t="s">
        <v>802</v>
      </c>
      <c r="I407" s="161" t="s">
        <v>802</v>
      </c>
      <c r="J407" s="161" t="s">
        <v>840</v>
      </c>
      <c r="K407" s="163" t="s">
        <v>819</v>
      </c>
      <c r="L407" s="164" t="s">
        <v>841</v>
      </c>
      <c r="M407" s="159" t="s">
        <v>262</v>
      </c>
      <c r="N407" s="160" t="s">
        <v>802</v>
      </c>
    </row>
    <row r="408" spans="2:14" ht="210.75" x14ac:dyDescent="0.3">
      <c r="B408" s="140" t="s">
        <v>799</v>
      </c>
      <c r="C408" s="153" t="s">
        <v>800</v>
      </c>
      <c r="D408" s="303" t="s">
        <v>13</v>
      </c>
      <c r="E408" s="155" t="s">
        <v>842</v>
      </c>
      <c r="F408" s="162">
        <v>300000</v>
      </c>
      <c r="G408" s="162">
        <v>300000</v>
      </c>
      <c r="H408" s="161" t="s">
        <v>802</v>
      </c>
      <c r="I408" s="161" t="s">
        <v>802</v>
      </c>
      <c r="J408" s="161" t="s">
        <v>843</v>
      </c>
      <c r="K408" s="163" t="s">
        <v>336</v>
      </c>
      <c r="L408" s="164" t="s">
        <v>844</v>
      </c>
      <c r="M408" s="159" t="s">
        <v>262</v>
      </c>
      <c r="N408" s="160" t="s">
        <v>802</v>
      </c>
    </row>
    <row r="409" spans="2:14" ht="285.75" x14ac:dyDescent="0.3">
      <c r="B409" s="140" t="s">
        <v>799</v>
      </c>
      <c r="C409" s="153" t="s">
        <v>800</v>
      </c>
      <c r="D409" s="303" t="s">
        <v>13</v>
      </c>
      <c r="E409" s="155" t="s">
        <v>845</v>
      </c>
      <c r="F409" s="162">
        <v>600000</v>
      </c>
      <c r="G409" s="162">
        <v>226206</v>
      </c>
      <c r="H409" s="166">
        <v>358000</v>
      </c>
      <c r="I409" s="166">
        <v>15794.12</v>
      </c>
      <c r="J409" s="161" t="s">
        <v>846</v>
      </c>
      <c r="K409" s="163" t="s">
        <v>325</v>
      </c>
      <c r="L409" s="164" t="s">
        <v>844</v>
      </c>
      <c r="M409" s="159" t="s">
        <v>262</v>
      </c>
      <c r="N409" s="160" t="s">
        <v>802</v>
      </c>
    </row>
    <row r="410" spans="2:14" ht="75.75" x14ac:dyDescent="0.3">
      <c r="B410" s="140" t="s">
        <v>799</v>
      </c>
      <c r="C410" s="153" t="s">
        <v>800</v>
      </c>
      <c r="D410" s="303" t="s">
        <v>13</v>
      </c>
      <c r="E410" s="155" t="s">
        <v>847</v>
      </c>
      <c r="F410" s="162">
        <v>70000</v>
      </c>
      <c r="G410" s="162">
        <v>70000</v>
      </c>
      <c r="H410" s="161" t="s">
        <v>802</v>
      </c>
      <c r="I410" s="161" t="s">
        <v>802</v>
      </c>
      <c r="J410" s="161" t="s">
        <v>848</v>
      </c>
      <c r="K410" s="163" t="s">
        <v>819</v>
      </c>
      <c r="L410" s="164" t="s">
        <v>849</v>
      </c>
      <c r="M410" s="159" t="s">
        <v>262</v>
      </c>
      <c r="N410" s="160" t="s">
        <v>802</v>
      </c>
    </row>
    <row r="411" spans="2:14" ht="180.75" x14ac:dyDescent="0.3">
      <c r="B411" s="140" t="s">
        <v>799</v>
      </c>
      <c r="C411" s="153" t="s">
        <v>800</v>
      </c>
      <c r="D411" s="303" t="s">
        <v>13</v>
      </c>
      <c r="E411" s="155" t="s">
        <v>850</v>
      </c>
      <c r="F411" s="162">
        <v>80000</v>
      </c>
      <c r="G411" s="162">
        <v>80000</v>
      </c>
      <c r="H411" s="161" t="s">
        <v>802</v>
      </c>
      <c r="I411" s="161" t="s">
        <v>802</v>
      </c>
      <c r="J411" s="161" t="s">
        <v>851</v>
      </c>
      <c r="K411" s="163" t="s">
        <v>373</v>
      </c>
      <c r="L411" s="164" t="s">
        <v>852</v>
      </c>
      <c r="M411" s="159" t="s">
        <v>262</v>
      </c>
      <c r="N411" s="160" t="s">
        <v>802</v>
      </c>
    </row>
    <row r="412" spans="2:14" ht="90.75" x14ac:dyDescent="0.3">
      <c r="B412" s="140" t="s">
        <v>799</v>
      </c>
      <c r="C412" s="153" t="s">
        <v>800</v>
      </c>
      <c r="D412" s="303" t="s">
        <v>13</v>
      </c>
      <c r="E412" s="155" t="s">
        <v>853</v>
      </c>
      <c r="F412" s="162">
        <v>92100</v>
      </c>
      <c r="G412" s="162">
        <v>92100</v>
      </c>
      <c r="H412" s="161" t="s">
        <v>802</v>
      </c>
      <c r="I412" s="161" t="s">
        <v>802</v>
      </c>
      <c r="J412" s="161" t="s">
        <v>854</v>
      </c>
      <c r="K412" s="163" t="s">
        <v>322</v>
      </c>
      <c r="L412" s="164" t="s">
        <v>855</v>
      </c>
      <c r="M412" s="159" t="s">
        <v>262</v>
      </c>
      <c r="N412" s="160" t="s">
        <v>802</v>
      </c>
    </row>
    <row r="413" spans="2:14" ht="135.75" x14ac:dyDescent="0.3">
      <c r="B413" s="140" t="s">
        <v>799</v>
      </c>
      <c r="C413" s="153" t="s">
        <v>800</v>
      </c>
      <c r="D413" s="303" t="s">
        <v>13</v>
      </c>
      <c r="E413" s="155" t="s">
        <v>856</v>
      </c>
      <c r="F413" s="162">
        <v>215000</v>
      </c>
      <c r="G413" s="162">
        <v>215000</v>
      </c>
      <c r="H413" s="161" t="s">
        <v>802</v>
      </c>
      <c r="I413" s="161" t="s">
        <v>802</v>
      </c>
      <c r="J413" s="161" t="s">
        <v>857</v>
      </c>
      <c r="K413" s="163" t="s">
        <v>316</v>
      </c>
      <c r="L413" s="164" t="s">
        <v>855</v>
      </c>
      <c r="M413" s="159" t="s">
        <v>262</v>
      </c>
      <c r="N413" s="160" t="s">
        <v>802</v>
      </c>
    </row>
    <row r="414" spans="2:14" ht="120.75" x14ac:dyDescent="0.3">
      <c r="B414" s="140" t="s">
        <v>799</v>
      </c>
      <c r="C414" s="153" t="s">
        <v>800</v>
      </c>
      <c r="D414" s="303" t="s">
        <v>13</v>
      </c>
      <c r="E414" s="155" t="s">
        <v>858</v>
      </c>
      <c r="F414" s="162">
        <v>160000</v>
      </c>
      <c r="G414" s="162">
        <v>160000</v>
      </c>
      <c r="H414" s="161" t="s">
        <v>802</v>
      </c>
      <c r="I414" s="161" t="s">
        <v>802</v>
      </c>
      <c r="J414" s="161" t="s">
        <v>859</v>
      </c>
      <c r="K414" s="163" t="s">
        <v>685</v>
      </c>
      <c r="L414" s="164" t="s">
        <v>860</v>
      </c>
      <c r="M414" s="159" t="s">
        <v>262</v>
      </c>
      <c r="N414" s="160" t="s">
        <v>802</v>
      </c>
    </row>
    <row r="415" spans="2:14" ht="195.75" x14ac:dyDescent="0.3">
      <c r="B415" s="140" t="s">
        <v>799</v>
      </c>
      <c r="C415" s="153" t="s">
        <v>800</v>
      </c>
      <c r="D415" s="303" t="s">
        <v>13</v>
      </c>
      <c r="E415" s="155" t="s">
        <v>861</v>
      </c>
      <c r="F415" s="162">
        <v>107000</v>
      </c>
      <c r="G415" s="162">
        <v>107000</v>
      </c>
      <c r="H415" s="161" t="s">
        <v>802</v>
      </c>
      <c r="I415" s="161" t="s">
        <v>802</v>
      </c>
      <c r="J415" s="161" t="s">
        <v>862</v>
      </c>
      <c r="K415" s="163" t="s">
        <v>325</v>
      </c>
      <c r="L415" s="164" t="s">
        <v>863</v>
      </c>
      <c r="M415" s="159" t="s">
        <v>262</v>
      </c>
      <c r="N415" s="160" t="s">
        <v>802</v>
      </c>
    </row>
    <row r="416" spans="2:14" ht="105.75" x14ac:dyDescent="0.3">
      <c r="B416" s="140" t="s">
        <v>799</v>
      </c>
      <c r="C416" s="153" t="s">
        <v>800</v>
      </c>
      <c r="D416" s="303" t="s">
        <v>13</v>
      </c>
      <c r="E416" s="155" t="s">
        <v>864</v>
      </c>
      <c r="F416" s="162">
        <v>120000</v>
      </c>
      <c r="G416" s="162">
        <v>120000</v>
      </c>
      <c r="H416" s="161" t="s">
        <v>802</v>
      </c>
      <c r="I416" s="161" t="s">
        <v>802</v>
      </c>
      <c r="J416" s="161" t="s">
        <v>865</v>
      </c>
      <c r="K416" s="163" t="s">
        <v>344</v>
      </c>
      <c r="L416" s="164" t="s">
        <v>866</v>
      </c>
      <c r="M416" s="159" t="s">
        <v>262</v>
      </c>
      <c r="N416" s="160" t="s">
        <v>802</v>
      </c>
    </row>
    <row r="417" spans="2:14" ht="210.75" x14ac:dyDescent="0.3">
      <c r="B417" s="140" t="s">
        <v>799</v>
      </c>
      <c r="C417" s="153" t="s">
        <v>800</v>
      </c>
      <c r="D417" s="303" t="s">
        <v>13</v>
      </c>
      <c r="E417" s="155" t="s">
        <v>867</v>
      </c>
      <c r="F417" s="162">
        <v>300000</v>
      </c>
      <c r="G417" s="162">
        <v>300000</v>
      </c>
      <c r="H417" s="161" t="s">
        <v>802</v>
      </c>
      <c r="I417" s="161" t="s">
        <v>802</v>
      </c>
      <c r="J417" s="161" t="s">
        <v>868</v>
      </c>
      <c r="K417" s="163" t="s">
        <v>266</v>
      </c>
      <c r="L417" s="164" t="s">
        <v>869</v>
      </c>
      <c r="M417" s="159" t="s">
        <v>262</v>
      </c>
      <c r="N417" s="160" t="s">
        <v>802</v>
      </c>
    </row>
    <row r="418" spans="2:14" ht="90.75" x14ac:dyDescent="0.3">
      <c r="B418" s="140" t="s">
        <v>799</v>
      </c>
      <c r="C418" s="153" t="s">
        <v>800</v>
      </c>
      <c r="D418" s="303" t="s">
        <v>13</v>
      </c>
      <c r="E418" s="155" t="s">
        <v>870</v>
      </c>
      <c r="F418" s="162">
        <v>61000</v>
      </c>
      <c r="G418" s="162">
        <v>61000</v>
      </c>
      <c r="H418" s="161" t="s">
        <v>802</v>
      </c>
      <c r="I418" s="161" t="s">
        <v>802</v>
      </c>
      <c r="J418" s="161" t="s">
        <v>871</v>
      </c>
      <c r="K418" s="163" t="s">
        <v>266</v>
      </c>
      <c r="L418" s="164" t="s">
        <v>872</v>
      </c>
      <c r="M418" s="159" t="s">
        <v>262</v>
      </c>
      <c r="N418" s="160" t="s">
        <v>802</v>
      </c>
    </row>
    <row r="419" spans="2:14" ht="75" x14ac:dyDescent="0.3">
      <c r="B419" s="140" t="s">
        <v>799</v>
      </c>
      <c r="C419" s="153" t="s">
        <v>800</v>
      </c>
      <c r="D419" s="303" t="s">
        <v>13</v>
      </c>
      <c r="E419" s="155" t="s">
        <v>873</v>
      </c>
      <c r="F419" s="162">
        <v>25000</v>
      </c>
      <c r="G419" s="162">
        <v>25000</v>
      </c>
      <c r="H419" s="161" t="s">
        <v>802</v>
      </c>
      <c r="I419" s="161" t="s">
        <v>802</v>
      </c>
      <c r="J419" s="161" t="s">
        <v>874</v>
      </c>
      <c r="K419" s="163" t="s">
        <v>293</v>
      </c>
      <c r="L419" s="164" t="s">
        <v>872</v>
      </c>
      <c r="M419" s="159" t="s">
        <v>262</v>
      </c>
      <c r="N419" s="160" t="s">
        <v>802</v>
      </c>
    </row>
    <row r="420" spans="2:14" ht="75" x14ac:dyDescent="0.3">
      <c r="B420" s="140" t="s">
        <v>799</v>
      </c>
      <c r="C420" s="153" t="s">
        <v>800</v>
      </c>
      <c r="D420" s="303" t="s">
        <v>13</v>
      </c>
      <c r="E420" s="155" t="s">
        <v>875</v>
      </c>
      <c r="F420" s="162">
        <v>65000</v>
      </c>
      <c r="G420" s="162">
        <v>65000</v>
      </c>
      <c r="H420" s="161" t="s">
        <v>802</v>
      </c>
      <c r="I420" s="161" t="s">
        <v>802</v>
      </c>
      <c r="J420" s="161" t="s">
        <v>876</v>
      </c>
      <c r="K420" s="163" t="s">
        <v>336</v>
      </c>
      <c r="L420" s="164" t="s">
        <v>872</v>
      </c>
      <c r="M420" s="159" t="s">
        <v>262</v>
      </c>
      <c r="N420" s="160" t="s">
        <v>802</v>
      </c>
    </row>
    <row r="421" spans="2:14" ht="135.75" x14ac:dyDescent="0.3">
      <c r="B421" s="140" t="s">
        <v>799</v>
      </c>
      <c r="C421" s="153" t="s">
        <v>800</v>
      </c>
      <c r="D421" s="303" t="s">
        <v>13</v>
      </c>
      <c r="E421" s="155" t="s">
        <v>877</v>
      </c>
      <c r="F421" s="162">
        <v>125000</v>
      </c>
      <c r="G421" s="162">
        <v>125000</v>
      </c>
      <c r="H421" s="161" t="s">
        <v>802</v>
      </c>
      <c r="I421" s="161" t="s">
        <v>802</v>
      </c>
      <c r="J421" s="161" t="s">
        <v>878</v>
      </c>
      <c r="K421" s="163" t="s">
        <v>354</v>
      </c>
      <c r="L421" s="164" t="s">
        <v>879</v>
      </c>
      <c r="M421" s="159" t="s">
        <v>262</v>
      </c>
      <c r="N421" s="160" t="s">
        <v>802</v>
      </c>
    </row>
    <row r="422" spans="2:14" ht="75" x14ac:dyDescent="0.3">
      <c r="B422" s="140" t="s">
        <v>799</v>
      </c>
      <c r="C422" s="153" t="s">
        <v>800</v>
      </c>
      <c r="D422" s="303" t="s">
        <v>13</v>
      </c>
      <c r="E422" s="155" t="s">
        <v>880</v>
      </c>
      <c r="F422" s="162">
        <v>5000</v>
      </c>
      <c r="G422" s="162">
        <v>5000</v>
      </c>
      <c r="H422" s="161" t="s">
        <v>802</v>
      </c>
      <c r="I422" s="161" t="s">
        <v>802</v>
      </c>
      <c r="J422" s="161" t="s">
        <v>881</v>
      </c>
      <c r="K422" s="163" t="s">
        <v>322</v>
      </c>
      <c r="L422" s="164" t="s">
        <v>814</v>
      </c>
      <c r="M422" s="159" t="s">
        <v>262</v>
      </c>
      <c r="N422" s="160" t="s">
        <v>802</v>
      </c>
    </row>
    <row r="423" spans="2:14" ht="75" x14ac:dyDescent="0.3">
      <c r="B423" s="140" t="s">
        <v>799</v>
      </c>
      <c r="C423" s="153" t="s">
        <v>800</v>
      </c>
      <c r="D423" s="303" t="s">
        <v>13</v>
      </c>
      <c r="E423" s="155" t="s">
        <v>882</v>
      </c>
      <c r="F423" s="162">
        <v>55064</v>
      </c>
      <c r="G423" s="162">
        <v>55064</v>
      </c>
      <c r="H423" s="161" t="s">
        <v>802</v>
      </c>
      <c r="I423" s="161" t="s">
        <v>802</v>
      </c>
      <c r="J423" s="161" t="s">
        <v>883</v>
      </c>
      <c r="K423" s="163" t="s">
        <v>266</v>
      </c>
      <c r="L423" s="164" t="s">
        <v>884</v>
      </c>
      <c r="M423" s="159" t="s">
        <v>262</v>
      </c>
      <c r="N423" s="160" t="s">
        <v>802</v>
      </c>
    </row>
    <row r="424" spans="2:14" ht="90.75" x14ac:dyDescent="0.3">
      <c r="B424" s="140" t="s">
        <v>799</v>
      </c>
      <c r="C424" s="153" t="s">
        <v>800</v>
      </c>
      <c r="D424" s="303" t="s">
        <v>13</v>
      </c>
      <c r="E424" s="155" t="s">
        <v>885</v>
      </c>
      <c r="F424" s="162">
        <v>43500</v>
      </c>
      <c r="G424" s="162">
        <v>43500</v>
      </c>
      <c r="H424" s="161" t="s">
        <v>802</v>
      </c>
      <c r="I424" s="161" t="s">
        <v>802</v>
      </c>
      <c r="J424" s="161" t="s">
        <v>886</v>
      </c>
      <c r="K424" s="163" t="s">
        <v>325</v>
      </c>
      <c r="L424" s="164" t="s">
        <v>887</v>
      </c>
      <c r="M424" s="159" t="s">
        <v>262</v>
      </c>
      <c r="N424" s="160" t="s">
        <v>802</v>
      </c>
    </row>
    <row r="425" spans="2:14" ht="75.75" x14ac:dyDescent="0.3">
      <c r="B425" s="140" t="s">
        <v>799</v>
      </c>
      <c r="C425" s="153" t="s">
        <v>800</v>
      </c>
      <c r="D425" s="303" t="s">
        <v>13</v>
      </c>
      <c r="E425" s="155" t="s">
        <v>888</v>
      </c>
      <c r="F425" s="162">
        <v>1500000</v>
      </c>
      <c r="G425" s="162">
        <v>1500000</v>
      </c>
      <c r="H425" s="161" t="s">
        <v>802</v>
      </c>
      <c r="I425" s="161" t="s">
        <v>802</v>
      </c>
      <c r="J425" s="161" t="s">
        <v>889</v>
      </c>
      <c r="K425" s="163" t="s">
        <v>325</v>
      </c>
      <c r="L425" s="164" t="s">
        <v>890</v>
      </c>
      <c r="M425" s="159" t="s">
        <v>262</v>
      </c>
      <c r="N425" s="160" t="s">
        <v>802</v>
      </c>
    </row>
    <row r="426" spans="2:14" ht="150.75" x14ac:dyDescent="0.3">
      <c r="B426" s="140" t="s">
        <v>799</v>
      </c>
      <c r="C426" s="153" t="s">
        <v>800</v>
      </c>
      <c r="D426" s="303" t="s">
        <v>13</v>
      </c>
      <c r="E426" s="155" t="s">
        <v>891</v>
      </c>
      <c r="F426" s="162">
        <v>500000</v>
      </c>
      <c r="G426" s="162">
        <v>500000</v>
      </c>
      <c r="H426" s="161" t="s">
        <v>802</v>
      </c>
      <c r="I426" s="161" t="s">
        <v>802</v>
      </c>
      <c r="J426" s="161" t="s">
        <v>892</v>
      </c>
      <c r="K426" s="163" t="s">
        <v>819</v>
      </c>
      <c r="L426" s="164" t="s">
        <v>893</v>
      </c>
      <c r="M426" s="159" t="s">
        <v>262</v>
      </c>
      <c r="N426" s="160" t="s">
        <v>802</v>
      </c>
    </row>
    <row r="427" spans="2:14" ht="225.75" x14ac:dyDescent="0.3">
      <c r="B427" s="140" t="s">
        <v>799</v>
      </c>
      <c r="C427" s="153" t="s">
        <v>800</v>
      </c>
      <c r="D427" s="303" t="s">
        <v>13</v>
      </c>
      <c r="E427" s="155" t="s">
        <v>894</v>
      </c>
      <c r="F427" s="162">
        <v>80000</v>
      </c>
      <c r="G427" s="162">
        <v>80000</v>
      </c>
      <c r="H427" s="161" t="s">
        <v>802</v>
      </c>
      <c r="I427" s="161" t="s">
        <v>802</v>
      </c>
      <c r="J427" s="161" t="s">
        <v>895</v>
      </c>
      <c r="K427" s="163" t="s">
        <v>310</v>
      </c>
      <c r="L427" s="164" t="s">
        <v>896</v>
      </c>
      <c r="M427" s="159" t="s">
        <v>262</v>
      </c>
      <c r="N427" s="160" t="s">
        <v>802</v>
      </c>
    </row>
    <row r="428" spans="2:14" ht="75" x14ac:dyDescent="0.3">
      <c r="B428" s="140" t="s">
        <v>799</v>
      </c>
      <c r="C428" s="153" t="s">
        <v>800</v>
      </c>
      <c r="D428" s="303" t="s">
        <v>13</v>
      </c>
      <c r="E428" s="155" t="s">
        <v>897</v>
      </c>
      <c r="F428" s="162">
        <v>8000</v>
      </c>
      <c r="G428" s="162">
        <v>8000</v>
      </c>
      <c r="H428" s="161" t="s">
        <v>802</v>
      </c>
      <c r="I428" s="161" t="s">
        <v>802</v>
      </c>
      <c r="J428" s="161" t="s">
        <v>898</v>
      </c>
      <c r="K428" s="163" t="s">
        <v>333</v>
      </c>
      <c r="L428" s="164" t="s">
        <v>899</v>
      </c>
      <c r="M428" s="159" t="s">
        <v>262</v>
      </c>
      <c r="N428" s="160" t="s">
        <v>802</v>
      </c>
    </row>
    <row r="429" spans="2:14" ht="75" x14ac:dyDescent="0.3">
      <c r="B429" s="140" t="s">
        <v>799</v>
      </c>
      <c r="C429" s="153" t="s">
        <v>800</v>
      </c>
      <c r="D429" s="303" t="s">
        <v>30</v>
      </c>
      <c r="E429" s="167" t="s">
        <v>900</v>
      </c>
      <c r="F429" s="168" t="s">
        <v>901</v>
      </c>
      <c r="G429" s="169" t="s">
        <v>902</v>
      </c>
      <c r="H429" s="170" t="s">
        <v>802</v>
      </c>
      <c r="I429" s="154" t="s">
        <v>802</v>
      </c>
      <c r="J429" s="156" t="s">
        <v>802</v>
      </c>
      <c r="K429" s="167" t="s">
        <v>903</v>
      </c>
      <c r="L429" s="168" t="s">
        <v>277</v>
      </c>
      <c r="M429" s="159" t="s">
        <v>271</v>
      </c>
      <c r="N429" s="160" t="s">
        <v>802</v>
      </c>
    </row>
    <row r="430" spans="2:14" ht="75" x14ac:dyDescent="0.3">
      <c r="B430" s="140" t="s">
        <v>799</v>
      </c>
      <c r="C430" s="153" t="s">
        <v>800</v>
      </c>
      <c r="D430" s="303" t="s">
        <v>30</v>
      </c>
      <c r="E430" s="171" t="s">
        <v>904</v>
      </c>
      <c r="F430" s="172" t="s">
        <v>901</v>
      </c>
      <c r="G430" s="173" t="s">
        <v>902</v>
      </c>
      <c r="H430" s="170" t="s">
        <v>802</v>
      </c>
      <c r="I430" s="154" t="s">
        <v>802</v>
      </c>
      <c r="J430" s="156" t="s">
        <v>802</v>
      </c>
      <c r="K430" s="174" t="s">
        <v>34</v>
      </c>
      <c r="L430" s="172" t="s">
        <v>277</v>
      </c>
      <c r="M430" s="159" t="s">
        <v>271</v>
      </c>
      <c r="N430" s="160" t="s">
        <v>802</v>
      </c>
    </row>
    <row r="431" spans="2:14" ht="75" x14ac:dyDescent="0.3">
      <c r="B431" s="140" t="s">
        <v>799</v>
      </c>
      <c r="C431" s="153" t="s">
        <v>800</v>
      </c>
      <c r="D431" s="303" t="s">
        <v>30</v>
      </c>
      <c r="E431" s="175" t="s">
        <v>905</v>
      </c>
      <c r="F431" s="176" t="s">
        <v>901</v>
      </c>
      <c r="G431" s="177" t="s">
        <v>902</v>
      </c>
      <c r="H431" s="178" t="s">
        <v>802</v>
      </c>
      <c r="I431" s="179" t="s">
        <v>802</v>
      </c>
      <c r="J431" s="180" t="s">
        <v>802</v>
      </c>
      <c r="K431" s="171" t="s">
        <v>34</v>
      </c>
      <c r="L431" s="176" t="s">
        <v>906</v>
      </c>
      <c r="M431" s="159" t="s">
        <v>271</v>
      </c>
      <c r="N431" s="160" t="s">
        <v>802</v>
      </c>
    </row>
    <row r="432" spans="2:14" ht="131.25" x14ac:dyDescent="0.3">
      <c r="B432" s="140" t="s">
        <v>799</v>
      </c>
      <c r="C432" s="153" t="s">
        <v>800</v>
      </c>
      <c r="D432" s="303" t="s">
        <v>30</v>
      </c>
      <c r="E432" s="147" t="s">
        <v>907</v>
      </c>
      <c r="F432" s="147" t="s">
        <v>802</v>
      </c>
      <c r="G432" s="147" t="s">
        <v>802</v>
      </c>
      <c r="H432" s="146" t="s">
        <v>802</v>
      </c>
      <c r="I432" s="146" t="s">
        <v>802</v>
      </c>
      <c r="J432" s="148" t="s">
        <v>908</v>
      </c>
      <c r="K432" s="147">
        <v>2023</v>
      </c>
      <c r="L432" s="147" t="s">
        <v>802</v>
      </c>
      <c r="M432" s="160" t="s">
        <v>28</v>
      </c>
      <c r="N432" s="160" t="s">
        <v>802</v>
      </c>
    </row>
    <row r="433" spans="2:14" ht="75" x14ac:dyDescent="0.3">
      <c r="B433" s="140" t="s">
        <v>799</v>
      </c>
      <c r="C433" s="153" t="s">
        <v>800</v>
      </c>
      <c r="D433" s="303" t="s">
        <v>30</v>
      </c>
      <c r="E433" s="155" t="s">
        <v>909</v>
      </c>
      <c r="F433" s="155" t="s">
        <v>802</v>
      </c>
      <c r="G433" s="155" t="s">
        <v>802</v>
      </c>
      <c r="H433" s="154" t="s">
        <v>802</v>
      </c>
      <c r="I433" s="154" t="s">
        <v>802</v>
      </c>
      <c r="J433" s="156" t="s">
        <v>802</v>
      </c>
      <c r="K433" s="155" t="s">
        <v>802</v>
      </c>
      <c r="L433" s="155" t="s">
        <v>802</v>
      </c>
      <c r="M433" s="160" t="s">
        <v>28</v>
      </c>
      <c r="N433" s="160" t="s">
        <v>802</v>
      </c>
    </row>
    <row r="434" spans="2:14" ht="75" x14ac:dyDescent="0.3">
      <c r="B434" s="140" t="s">
        <v>799</v>
      </c>
      <c r="C434" s="153" t="s">
        <v>800</v>
      </c>
      <c r="D434" s="303" t="s">
        <v>30</v>
      </c>
      <c r="E434" s="156" t="s">
        <v>910</v>
      </c>
      <c r="F434" s="156" t="s">
        <v>911</v>
      </c>
      <c r="G434" s="156" t="s">
        <v>912</v>
      </c>
      <c r="H434" s="154" t="s">
        <v>802</v>
      </c>
      <c r="I434" s="154" t="s">
        <v>802</v>
      </c>
      <c r="J434" s="156" t="s">
        <v>802</v>
      </c>
      <c r="K434" s="156" t="s">
        <v>913</v>
      </c>
      <c r="L434" s="156" t="s">
        <v>914</v>
      </c>
      <c r="M434" s="160" t="s">
        <v>271</v>
      </c>
      <c r="N434" s="160" t="s">
        <v>802</v>
      </c>
    </row>
    <row r="435" spans="2:14" ht="75" x14ac:dyDescent="0.3">
      <c r="B435" s="140" t="s">
        <v>799</v>
      </c>
      <c r="C435" s="153" t="s">
        <v>800</v>
      </c>
      <c r="D435" s="303" t="s">
        <v>30</v>
      </c>
      <c r="E435" s="181" t="s">
        <v>915</v>
      </c>
      <c r="F435" s="181"/>
      <c r="G435" s="181"/>
      <c r="H435" s="170" t="s">
        <v>802</v>
      </c>
      <c r="I435" s="154" t="s">
        <v>802</v>
      </c>
      <c r="J435" s="156" t="s">
        <v>802</v>
      </c>
      <c r="K435" s="181">
        <v>2024</v>
      </c>
      <c r="L435" s="181"/>
      <c r="M435" s="159" t="s">
        <v>28</v>
      </c>
      <c r="N435" s="160" t="s">
        <v>802</v>
      </c>
    </row>
    <row r="436" spans="2:14" ht="75" x14ac:dyDescent="0.3">
      <c r="B436" s="140" t="s">
        <v>799</v>
      </c>
      <c r="C436" s="153" t="s">
        <v>916</v>
      </c>
      <c r="D436" s="303" t="s">
        <v>30</v>
      </c>
      <c r="E436" s="182" t="s">
        <v>917</v>
      </c>
      <c r="F436" s="183" t="s">
        <v>918</v>
      </c>
      <c r="G436" s="169" t="s">
        <v>919</v>
      </c>
      <c r="H436" s="170" t="s">
        <v>802</v>
      </c>
      <c r="I436" s="154" t="s">
        <v>802</v>
      </c>
      <c r="J436" s="156" t="s">
        <v>802</v>
      </c>
      <c r="K436" s="167" t="s">
        <v>920</v>
      </c>
      <c r="L436" s="168" t="s">
        <v>277</v>
      </c>
      <c r="M436" s="159" t="s">
        <v>271</v>
      </c>
      <c r="N436" s="160" t="s">
        <v>802</v>
      </c>
    </row>
    <row r="437" spans="2:14" ht="75" x14ac:dyDescent="0.3">
      <c r="B437" s="140" t="s">
        <v>799</v>
      </c>
      <c r="C437" s="153" t="s">
        <v>916</v>
      </c>
      <c r="D437" s="303" t="s">
        <v>30</v>
      </c>
      <c r="E437" s="147" t="s">
        <v>921</v>
      </c>
      <c r="F437" s="147" t="s">
        <v>802</v>
      </c>
      <c r="G437" s="173" t="s">
        <v>802</v>
      </c>
      <c r="H437" s="170" t="s">
        <v>802</v>
      </c>
      <c r="I437" s="154" t="s">
        <v>802</v>
      </c>
      <c r="J437" s="156" t="s">
        <v>802</v>
      </c>
      <c r="K437" s="174">
        <v>2023</v>
      </c>
      <c r="L437" s="172" t="s">
        <v>802</v>
      </c>
      <c r="M437" s="159" t="s">
        <v>28</v>
      </c>
      <c r="N437" s="160" t="s">
        <v>802</v>
      </c>
    </row>
    <row r="438" spans="2:14" ht="75" x14ac:dyDescent="0.3">
      <c r="B438" s="140" t="s">
        <v>799</v>
      </c>
      <c r="C438" s="153" t="s">
        <v>916</v>
      </c>
      <c r="D438" s="303" t="s">
        <v>30</v>
      </c>
      <c r="E438" s="155" t="s">
        <v>922</v>
      </c>
      <c r="F438" s="155" t="s">
        <v>802</v>
      </c>
      <c r="G438" s="173" t="s">
        <v>802</v>
      </c>
      <c r="H438" s="170" t="s">
        <v>802</v>
      </c>
      <c r="I438" s="154" t="s">
        <v>802</v>
      </c>
      <c r="J438" s="156" t="s">
        <v>802</v>
      </c>
      <c r="K438" s="174">
        <v>2023</v>
      </c>
      <c r="L438" s="172" t="s">
        <v>802</v>
      </c>
      <c r="M438" s="159" t="s">
        <v>28</v>
      </c>
      <c r="N438" s="160" t="s">
        <v>802</v>
      </c>
    </row>
    <row r="439" spans="2:14" ht="75" x14ac:dyDescent="0.3">
      <c r="B439" s="140" t="s">
        <v>799</v>
      </c>
      <c r="C439" s="153" t="s">
        <v>916</v>
      </c>
      <c r="D439" s="303" t="s">
        <v>13</v>
      </c>
      <c r="E439" s="174" t="s">
        <v>923</v>
      </c>
      <c r="F439" s="184">
        <v>38400</v>
      </c>
      <c r="G439" s="185" t="s">
        <v>902</v>
      </c>
      <c r="H439" s="170" t="s">
        <v>802</v>
      </c>
      <c r="I439" s="154" t="s">
        <v>802</v>
      </c>
      <c r="J439" s="156" t="s">
        <v>802</v>
      </c>
      <c r="K439" s="174" t="s">
        <v>924</v>
      </c>
      <c r="L439" s="172" t="s">
        <v>113</v>
      </c>
      <c r="M439" s="159" t="s">
        <v>271</v>
      </c>
      <c r="N439" s="160" t="s">
        <v>802</v>
      </c>
    </row>
    <row r="440" spans="2:14" ht="75" x14ac:dyDescent="0.3">
      <c r="B440" s="140" t="s">
        <v>799</v>
      </c>
      <c r="C440" s="153" t="s">
        <v>916</v>
      </c>
      <c r="D440" s="303" t="s">
        <v>30</v>
      </c>
      <c r="E440" s="174" t="s">
        <v>925</v>
      </c>
      <c r="F440" s="168" t="s">
        <v>926</v>
      </c>
      <c r="G440" s="173" t="s">
        <v>802</v>
      </c>
      <c r="H440" s="170" t="s">
        <v>802</v>
      </c>
      <c r="I440" s="154" t="s">
        <v>802</v>
      </c>
      <c r="J440" s="156" t="s">
        <v>802</v>
      </c>
      <c r="K440" s="174" t="s">
        <v>927</v>
      </c>
      <c r="L440" s="172" t="s">
        <v>928</v>
      </c>
      <c r="M440" s="159" t="s">
        <v>271</v>
      </c>
      <c r="N440" s="160" t="s">
        <v>802</v>
      </c>
    </row>
    <row r="441" spans="2:14" ht="75" x14ac:dyDescent="0.3">
      <c r="B441" s="140" t="s">
        <v>799</v>
      </c>
      <c r="C441" s="153" t="s">
        <v>916</v>
      </c>
      <c r="D441" s="303" t="s">
        <v>30</v>
      </c>
      <c r="E441" s="186" t="s">
        <v>929</v>
      </c>
      <c r="F441" s="187" t="s">
        <v>930</v>
      </c>
      <c r="G441" s="188" t="s">
        <v>802</v>
      </c>
      <c r="H441" s="170" t="s">
        <v>802</v>
      </c>
      <c r="I441" s="154" t="s">
        <v>802</v>
      </c>
      <c r="J441" s="156" t="s">
        <v>802</v>
      </c>
      <c r="K441" s="174" t="s">
        <v>34</v>
      </c>
      <c r="L441" s="187" t="s">
        <v>113</v>
      </c>
      <c r="M441" s="159" t="s">
        <v>271</v>
      </c>
      <c r="N441" s="160" t="s">
        <v>802</v>
      </c>
    </row>
    <row r="442" spans="2:14" ht="75" x14ac:dyDescent="0.3">
      <c r="B442" s="140" t="s">
        <v>799</v>
      </c>
      <c r="C442" s="153" t="s">
        <v>916</v>
      </c>
      <c r="D442" s="303" t="s">
        <v>30</v>
      </c>
      <c r="E442" s="174" t="s">
        <v>931</v>
      </c>
      <c r="F442" s="172" t="s">
        <v>932</v>
      </c>
      <c r="G442" s="173" t="s">
        <v>919</v>
      </c>
      <c r="H442" s="170" t="s">
        <v>802</v>
      </c>
      <c r="I442" s="154" t="s">
        <v>802</v>
      </c>
      <c r="J442" s="156" t="s">
        <v>802</v>
      </c>
      <c r="K442" s="174" t="s">
        <v>920</v>
      </c>
      <c r="L442" s="172" t="s">
        <v>277</v>
      </c>
      <c r="M442" s="159" t="s">
        <v>271</v>
      </c>
      <c r="N442" s="160" t="s">
        <v>802</v>
      </c>
    </row>
    <row r="443" spans="2:14" ht="75" x14ac:dyDescent="0.3">
      <c r="B443" s="140" t="s">
        <v>799</v>
      </c>
      <c r="C443" s="153" t="s">
        <v>916</v>
      </c>
      <c r="D443" s="303" t="s">
        <v>13</v>
      </c>
      <c r="E443" s="148" t="s">
        <v>933</v>
      </c>
      <c r="F443" s="189">
        <v>80000</v>
      </c>
      <c r="G443" s="185" t="s">
        <v>902</v>
      </c>
      <c r="H443" s="170" t="s">
        <v>802</v>
      </c>
      <c r="I443" s="154" t="s">
        <v>802</v>
      </c>
      <c r="J443" s="156" t="s">
        <v>934</v>
      </c>
      <c r="K443" s="174" t="s">
        <v>935</v>
      </c>
      <c r="L443" s="172" t="s">
        <v>936</v>
      </c>
      <c r="M443" s="159" t="s">
        <v>271</v>
      </c>
      <c r="N443" s="160" t="s">
        <v>802</v>
      </c>
    </row>
    <row r="444" spans="2:14" ht="75" x14ac:dyDescent="0.3">
      <c r="B444" s="140" t="s">
        <v>799</v>
      </c>
      <c r="C444" s="153" t="s">
        <v>916</v>
      </c>
      <c r="D444" s="303" t="s">
        <v>13</v>
      </c>
      <c r="E444" s="156" t="s">
        <v>933</v>
      </c>
      <c r="F444" s="190">
        <v>243651</v>
      </c>
      <c r="G444" s="185" t="s">
        <v>902</v>
      </c>
      <c r="H444" s="170" t="s">
        <v>802</v>
      </c>
      <c r="I444" s="154" t="s">
        <v>802</v>
      </c>
      <c r="J444" s="156" t="s">
        <v>937</v>
      </c>
      <c r="K444" s="174" t="s">
        <v>938</v>
      </c>
      <c r="L444" s="172" t="s">
        <v>936</v>
      </c>
      <c r="M444" s="159" t="s">
        <v>271</v>
      </c>
      <c r="N444" s="160" t="s">
        <v>802</v>
      </c>
    </row>
    <row r="445" spans="2:14" ht="75" x14ac:dyDescent="0.3">
      <c r="B445" s="140" t="s">
        <v>799</v>
      </c>
      <c r="C445" s="153" t="s">
        <v>916</v>
      </c>
      <c r="D445" s="303" t="s">
        <v>13</v>
      </c>
      <c r="E445" s="156" t="s">
        <v>933</v>
      </c>
      <c r="F445" s="190">
        <v>100000</v>
      </c>
      <c r="G445" s="185" t="s">
        <v>902</v>
      </c>
      <c r="H445" s="170" t="s">
        <v>802</v>
      </c>
      <c r="I445" s="154" t="s">
        <v>802</v>
      </c>
      <c r="J445" s="156" t="s">
        <v>939</v>
      </c>
      <c r="K445" s="174" t="s">
        <v>940</v>
      </c>
      <c r="L445" s="172" t="s">
        <v>936</v>
      </c>
      <c r="M445" s="159" t="s">
        <v>271</v>
      </c>
      <c r="N445" s="160" t="s">
        <v>802</v>
      </c>
    </row>
    <row r="446" spans="2:14" ht="75" x14ac:dyDescent="0.3">
      <c r="B446" s="140" t="s">
        <v>799</v>
      </c>
      <c r="C446" s="153" t="s">
        <v>916</v>
      </c>
      <c r="D446" s="303" t="s">
        <v>13</v>
      </c>
      <c r="E446" s="156" t="s">
        <v>933</v>
      </c>
      <c r="F446" s="191">
        <v>100000</v>
      </c>
      <c r="G446" s="148" t="s">
        <v>941</v>
      </c>
      <c r="H446" s="154" t="s">
        <v>802</v>
      </c>
      <c r="I446" s="154" t="s">
        <v>802</v>
      </c>
      <c r="J446" s="156" t="s">
        <v>942</v>
      </c>
      <c r="K446" s="146" t="s">
        <v>935</v>
      </c>
      <c r="L446" s="146" t="s">
        <v>936</v>
      </c>
      <c r="M446" s="160" t="s">
        <v>271</v>
      </c>
      <c r="N446" s="160" t="s">
        <v>802</v>
      </c>
    </row>
    <row r="447" spans="2:14" ht="75" x14ac:dyDescent="0.3">
      <c r="B447" s="140" t="s">
        <v>799</v>
      </c>
      <c r="C447" s="153" t="s">
        <v>916</v>
      </c>
      <c r="D447" s="303" t="s">
        <v>13</v>
      </c>
      <c r="E447" s="156" t="s">
        <v>933</v>
      </c>
      <c r="F447" s="190">
        <v>21965</v>
      </c>
      <c r="G447" s="155" t="s">
        <v>4</v>
      </c>
      <c r="H447" s="154" t="s">
        <v>802</v>
      </c>
      <c r="I447" s="154" t="s">
        <v>802</v>
      </c>
      <c r="J447" s="156" t="s">
        <v>943</v>
      </c>
      <c r="K447" s="155" t="s">
        <v>689</v>
      </c>
      <c r="L447" s="155" t="s">
        <v>936</v>
      </c>
      <c r="M447" s="160" t="s">
        <v>271</v>
      </c>
      <c r="N447" s="160" t="s">
        <v>802</v>
      </c>
    </row>
    <row r="448" spans="2:14" ht="75" x14ac:dyDescent="0.3">
      <c r="B448" s="140" t="s">
        <v>799</v>
      </c>
      <c r="C448" s="153" t="s">
        <v>916</v>
      </c>
      <c r="D448" s="303" t="s">
        <v>13</v>
      </c>
      <c r="E448" s="156" t="s">
        <v>944</v>
      </c>
      <c r="F448" s="190">
        <v>41589</v>
      </c>
      <c r="G448" s="192" t="s">
        <v>919</v>
      </c>
      <c r="H448" s="170" t="s">
        <v>802</v>
      </c>
      <c r="I448" s="154" t="s">
        <v>802</v>
      </c>
      <c r="J448" s="167" t="s">
        <v>945</v>
      </c>
      <c r="K448" s="168" t="s">
        <v>946</v>
      </c>
      <c r="L448" s="168" t="s">
        <v>936</v>
      </c>
      <c r="M448" s="159" t="s">
        <v>271</v>
      </c>
      <c r="N448" s="160" t="s">
        <v>802</v>
      </c>
    </row>
    <row r="449" spans="2:14" ht="75" x14ac:dyDescent="0.3">
      <c r="B449" s="140" t="s">
        <v>799</v>
      </c>
      <c r="C449" s="153" t="s">
        <v>916</v>
      </c>
      <c r="D449" s="303" t="s">
        <v>13</v>
      </c>
      <c r="E449" s="156" t="s">
        <v>944</v>
      </c>
      <c r="F449" s="190">
        <v>8641</v>
      </c>
      <c r="G449" s="185" t="s">
        <v>919</v>
      </c>
      <c r="H449" s="170" t="s">
        <v>802</v>
      </c>
      <c r="I449" s="154" t="s">
        <v>802</v>
      </c>
      <c r="J449" s="174" t="s">
        <v>947</v>
      </c>
      <c r="K449" s="172" t="s">
        <v>946</v>
      </c>
      <c r="L449" s="172" t="s">
        <v>936</v>
      </c>
      <c r="M449" s="159" t="s">
        <v>271</v>
      </c>
      <c r="N449" s="160" t="s">
        <v>802</v>
      </c>
    </row>
    <row r="450" spans="2:14" ht="75" x14ac:dyDescent="0.3">
      <c r="B450" s="140" t="s">
        <v>799</v>
      </c>
      <c r="C450" s="153" t="s">
        <v>916</v>
      </c>
      <c r="D450" s="303" t="s">
        <v>13</v>
      </c>
      <c r="E450" s="156" t="s">
        <v>944</v>
      </c>
      <c r="F450" s="190">
        <v>10785</v>
      </c>
      <c r="G450" s="185" t="s">
        <v>919</v>
      </c>
      <c r="H450" s="170" t="s">
        <v>802</v>
      </c>
      <c r="I450" s="154" t="s">
        <v>802</v>
      </c>
      <c r="J450" s="174" t="s">
        <v>948</v>
      </c>
      <c r="K450" s="172" t="s">
        <v>946</v>
      </c>
      <c r="L450" s="172" t="s">
        <v>936</v>
      </c>
      <c r="M450" s="159" t="s">
        <v>271</v>
      </c>
      <c r="N450" s="160" t="s">
        <v>802</v>
      </c>
    </row>
    <row r="451" spans="2:14" ht="75" x14ac:dyDescent="0.3">
      <c r="B451" s="140" t="s">
        <v>799</v>
      </c>
      <c r="C451" s="153" t="s">
        <v>916</v>
      </c>
      <c r="D451" s="303" t="s">
        <v>13</v>
      </c>
      <c r="E451" s="156" t="s">
        <v>944</v>
      </c>
      <c r="F451" s="190">
        <v>7693</v>
      </c>
      <c r="G451" s="185" t="s">
        <v>919</v>
      </c>
      <c r="H451" s="170" t="s">
        <v>802</v>
      </c>
      <c r="I451" s="154" t="s">
        <v>802</v>
      </c>
      <c r="J451" s="174" t="s">
        <v>949</v>
      </c>
      <c r="K451" s="172" t="s">
        <v>946</v>
      </c>
      <c r="L451" s="172" t="s">
        <v>936</v>
      </c>
      <c r="M451" s="159" t="s">
        <v>271</v>
      </c>
      <c r="N451" s="160" t="s">
        <v>802</v>
      </c>
    </row>
    <row r="452" spans="2:14" ht="75" x14ac:dyDescent="0.3">
      <c r="B452" s="140" t="s">
        <v>799</v>
      </c>
      <c r="C452" s="153" t="s">
        <v>916</v>
      </c>
      <c r="D452" s="303" t="s">
        <v>13</v>
      </c>
      <c r="E452" s="156" t="s">
        <v>944</v>
      </c>
      <c r="F452" s="190">
        <v>61669</v>
      </c>
      <c r="G452" s="185" t="s">
        <v>919</v>
      </c>
      <c r="H452" s="170" t="s">
        <v>802</v>
      </c>
      <c r="I452" s="154" t="s">
        <v>802</v>
      </c>
      <c r="J452" s="174" t="s">
        <v>950</v>
      </c>
      <c r="K452" s="172" t="s">
        <v>946</v>
      </c>
      <c r="L452" s="172" t="s">
        <v>936</v>
      </c>
      <c r="M452" s="159" t="s">
        <v>271</v>
      </c>
      <c r="N452" s="160" t="s">
        <v>802</v>
      </c>
    </row>
    <row r="453" spans="2:14" ht="75" x14ac:dyDescent="0.3">
      <c r="B453" s="140" t="s">
        <v>799</v>
      </c>
      <c r="C453" s="153" t="s">
        <v>916</v>
      </c>
      <c r="D453" s="303" t="s">
        <v>13</v>
      </c>
      <c r="E453" s="156" t="s">
        <v>944</v>
      </c>
      <c r="F453" s="190">
        <v>18524</v>
      </c>
      <c r="G453" s="185" t="s">
        <v>919</v>
      </c>
      <c r="H453" s="170" t="s">
        <v>802</v>
      </c>
      <c r="I453" s="154" t="s">
        <v>802</v>
      </c>
      <c r="J453" s="174" t="s">
        <v>951</v>
      </c>
      <c r="K453" s="172" t="s">
        <v>946</v>
      </c>
      <c r="L453" s="172" t="s">
        <v>936</v>
      </c>
      <c r="M453" s="159" t="s">
        <v>271</v>
      </c>
      <c r="N453" s="160" t="s">
        <v>802</v>
      </c>
    </row>
    <row r="454" spans="2:14" ht="187.5" x14ac:dyDescent="0.3">
      <c r="B454" s="140" t="s">
        <v>799</v>
      </c>
      <c r="C454" s="153" t="s">
        <v>916</v>
      </c>
      <c r="D454" s="303" t="s">
        <v>13</v>
      </c>
      <c r="E454" s="156" t="s">
        <v>944</v>
      </c>
      <c r="F454" s="190">
        <v>1547471</v>
      </c>
      <c r="G454" s="185" t="s">
        <v>902</v>
      </c>
      <c r="H454" s="170" t="s">
        <v>802</v>
      </c>
      <c r="I454" s="154" t="s">
        <v>802</v>
      </c>
      <c r="J454" s="174" t="s">
        <v>952</v>
      </c>
      <c r="K454" s="172" t="s">
        <v>946</v>
      </c>
      <c r="L454" s="172" t="s">
        <v>936</v>
      </c>
      <c r="M454" s="159" t="s">
        <v>271</v>
      </c>
      <c r="N454" s="160" t="s">
        <v>802</v>
      </c>
    </row>
    <row r="455" spans="2:14" ht="75" x14ac:dyDescent="0.3">
      <c r="B455" s="140" t="s">
        <v>799</v>
      </c>
      <c r="C455" s="153" t="s">
        <v>916</v>
      </c>
      <c r="D455" s="303" t="s">
        <v>13</v>
      </c>
      <c r="E455" s="156" t="s">
        <v>944</v>
      </c>
      <c r="F455" s="190">
        <v>6000</v>
      </c>
      <c r="G455" s="185" t="s">
        <v>919</v>
      </c>
      <c r="H455" s="170" t="s">
        <v>802</v>
      </c>
      <c r="I455" s="154" t="s">
        <v>802</v>
      </c>
      <c r="J455" s="174" t="s">
        <v>953</v>
      </c>
      <c r="K455" s="172" t="s">
        <v>903</v>
      </c>
      <c r="L455" s="172" t="s">
        <v>936</v>
      </c>
      <c r="M455" s="159" t="s">
        <v>271</v>
      </c>
      <c r="N455" s="160" t="s">
        <v>802</v>
      </c>
    </row>
    <row r="456" spans="2:14" ht="75" x14ac:dyDescent="0.3">
      <c r="B456" s="140" t="s">
        <v>799</v>
      </c>
      <c r="C456" s="153" t="s">
        <v>916</v>
      </c>
      <c r="D456" s="303" t="s">
        <v>13</v>
      </c>
      <c r="E456" s="156" t="s">
        <v>944</v>
      </c>
      <c r="F456" s="190">
        <v>9012</v>
      </c>
      <c r="G456" s="185" t="s">
        <v>919</v>
      </c>
      <c r="H456" s="170" t="s">
        <v>802</v>
      </c>
      <c r="I456" s="154" t="s">
        <v>802</v>
      </c>
      <c r="J456" s="174" t="s">
        <v>954</v>
      </c>
      <c r="K456" s="172" t="s">
        <v>903</v>
      </c>
      <c r="L456" s="172" t="s">
        <v>936</v>
      </c>
      <c r="M456" s="159" t="s">
        <v>271</v>
      </c>
      <c r="N456" s="160" t="s">
        <v>802</v>
      </c>
    </row>
    <row r="457" spans="2:14" ht="75" x14ac:dyDescent="0.3">
      <c r="B457" s="140" t="s">
        <v>799</v>
      </c>
      <c r="C457" s="153" t="s">
        <v>916</v>
      </c>
      <c r="D457" s="303" t="s">
        <v>13</v>
      </c>
      <c r="E457" s="156" t="s">
        <v>944</v>
      </c>
      <c r="F457" s="190">
        <v>9000</v>
      </c>
      <c r="G457" s="185" t="s">
        <v>919</v>
      </c>
      <c r="H457" s="170" t="s">
        <v>802</v>
      </c>
      <c r="I457" s="154" t="s">
        <v>802</v>
      </c>
      <c r="J457" s="174" t="s">
        <v>955</v>
      </c>
      <c r="K457" s="172" t="s">
        <v>903</v>
      </c>
      <c r="L457" s="172" t="s">
        <v>936</v>
      </c>
      <c r="M457" s="159" t="s">
        <v>271</v>
      </c>
      <c r="N457" s="160" t="s">
        <v>802</v>
      </c>
    </row>
    <row r="458" spans="2:14" ht="75" x14ac:dyDescent="0.3">
      <c r="B458" s="140" t="s">
        <v>799</v>
      </c>
      <c r="C458" s="153" t="s">
        <v>916</v>
      </c>
      <c r="D458" s="303" t="s">
        <v>13</v>
      </c>
      <c r="E458" s="156" t="s">
        <v>944</v>
      </c>
      <c r="F458" s="190">
        <v>48000</v>
      </c>
      <c r="G458" s="185" t="s">
        <v>919</v>
      </c>
      <c r="H458" s="170" t="s">
        <v>802</v>
      </c>
      <c r="I458" s="154" t="s">
        <v>802</v>
      </c>
      <c r="J458" s="174" t="s">
        <v>956</v>
      </c>
      <c r="K458" s="172" t="s">
        <v>957</v>
      </c>
      <c r="L458" s="172" t="s">
        <v>936</v>
      </c>
      <c r="M458" s="159" t="s">
        <v>271</v>
      </c>
      <c r="N458" s="160" t="s">
        <v>802</v>
      </c>
    </row>
    <row r="459" spans="2:14" ht="75" x14ac:dyDescent="0.3">
      <c r="B459" s="140" t="s">
        <v>799</v>
      </c>
      <c r="C459" s="153" t="s">
        <v>916</v>
      </c>
      <c r="D459" s="303" t="s">
        <v>13</v>
      </c>
      <c r="E459" s="156" t="s">
        <v>944</v>
      </c>
      <c r="F459" s="190">
        <v>8600</v>
      </c>
      <c r="G459" s="185" t="s">
        <v>919</v>
      </c>
      <c r="H459" s="170" t="s">
        <v>802</v>
      </c>
      <c r="I459" s="154" t="s">
        <v>802</v>
      </c>
      <c r="J459" s="174" t="s">
        <v>958</v>
      </c>
      <c r="K459" s="172" t="s">
        <v>903</v>
      </c>
      <c r="L459" s="172" t="s">
        <v>936</v>
      </c>
      <c r="M459" s="159" t="s">
        <v>271</v>
      </c>
      <c r="N459" s="160" t="s">
        <v>802</v>
      </c>
    </row>
    <row r="460" spans="2:14" ht="75" x14ac:dyDescent="0.3">
      <c r="B460" s="140" t="s">
        <v>799</v>
      </c>
      <c r="C460" s="153" t="s">
        <v>916</v>
      </c>
      <c r="D460" s="303" t="s">
        <v>13</v>
      </c>
      <c r="E460" s="156" t="s">
        <v>944</v>
      </c>
      <c r="F460" s="190">
        <v>4850</v>
      </c>
      <c r="G460" s="185" t="s">
        <v>919</v>
      </c>
      <c r="H460" s="170" t="s">
        <v>802</v>
      </c>
      <c r="I460" s="154" t="s">
        <v>802</v>
      </c>
      <c r="J460" s="174" t="s">
        <v>959</v>
      </c>
      <c r="K460" s="172" t="s">
        <v>960</v>
      </c>
      <c r="L460" s="172" t="s">
        <v>936</v>
      </c>
      <c r="M460" s="159" t="s">
        <v>271</v>
      </c>
      <c r="N460" s="160" t="s">
        <v>802</v>
      </c>
    </row>
    <row r="461" spans="2:14" ht="75" x14ac:dyDescent="0.3">
      <c r="B461" s="140" t="s">
        <v>799</v>
      </c>
      <c r="C461" s="153" t="s">
        <v>916</v>
      </c>
      <c r="D461" s="303" t="s">
        <v>13</v>
      </c>
      <c r="E461" s="156" t="s">
        <v>944</v>
      </c>
      <c r="F461" s="190">
        <v>5080</v>
      </c>
      <c r="G461" s="185" t="s">
        <v>919</v>
      </c>
      <c r="H461" s="170" t="s">
        <v>802</v>
      </c>
      <c r="I461" s="154" t="s">
        <v>802</v>
      </c>
      <c r="J461" s="174" t="s">
        <v>961</v>
      </c>
      <c r="K461" s="172" t="s">
        <v>962</v>
      </c>
      <c r="L461" s="172" t="s">
        <v>936</v>
      </c>
      <c r="M461" s="159" t="s">
        <v>271</v>
      </c>
      <c r="N461" s="160" t="s">
        <v>802</v>
      </c>
    </row>
    <row r="462" spans="2:14" ht="75" x14ac:dyDescent="0.3">
      <c r="B462" s="140" t="s">
        <v>799</v>
      </c>
      <c r="C462" s="153" t="s">
        <v>916</v>
      </c>
      <c r="D462" s="303" t="s">
        <v>13</v>
      </c>
      <c r="E462" s="156" t="s">
        <v>944</v>
      </c>
      <c r="F462" s="190">
        <v>5010</v>
      </c>
      <c r="G462" s="185" t="s">
        <v>919</v>
      </c>
      <c r="H462" s="170" t="s">
        <v>802</v>
      </c>
      <c r="I462" s="154" t="s">
        <v>802</v>
      </c>
      <c r="J462" s="174" t="s">
        <v>963</v>
      </c>
      <c r="K462" s="172" t="s">
        <v>962</v>
      </c>
      <c r="L462" s="172" t="s">
        <v>936</v>
      </c>
      <c r="M462" s="159" t="s">
        <v>271</v>
      </c>
      <c r="N462" s="160" t="s">
        <v>802</v>
      </c>
    </row>
    <row r="463" spans="2:14" ht="75" x14ac:dyDescent="0.3">
      <c r="B463" s="140" t="s">
        <v>799</v>
      </c>
      <c r="C463" s="153" t="s">
        <v>916</v>
      </c>
      <c r="D463" s="303" t="s">
        <v>13</v>
      </c>
      <c r="E463" s="156" t="s">
        <v>944</v>
      </c>
      <c r="F463" s="190">
        <v>6050</v>
      </c>
      <c r="G463" s="185" t="s">
        <v>919</v>
      </c>
      <c r="H463" s="170" t="s">
        <v>802</v>
      </c>
      <c r="I463" s="154" t="s">
        <v>802</v>
      </c>
      <c r="J463" s="174" t="s">
        <v>964</v>
      </c>
      <c r="K463" s="172" t="s">
        <v>965</v>
      </c>
      <c r="L463" s="172" t="s">
        <v>936</v>
      </c>
      <c r="M463" s="159" t="s">
        <v>271</v>
      </c>
      <c r="N463" s="160" t="s">
        <v>802</v>
      </c>
    </row>
    <row r="464" spans="2:14" ht="75" x14ac:dyDescent="0.3">
      <c r="B464" s="140" t="s">
        <v>799</v>
      </c>
      <c r="C464" s="153" t="s">
        <v>916</v>
      </c>
      <c r="D464" s="303" t="s">
        <v>13</v>
      </c>
      <c r="E464" s="156" t="s">
        <v>944</v>
      </c>
      <c r="F464" s="190">
        <v>7500</v>
      </c>
      <c r="G464" s="185" t="s">
        <v>919</v>
      </c>
      <c r="H464" s="170" t="s">
        <v>802</v>
      </c>
      <c r="I464" s="154" t="s">
        <v>802</v>
      </c>
      <c r="J464" s="174" t="s">
        <v>966</v>
      </c>
      <c r="K464" s="172" t="s">
        <v>965</v>
      </c>
      <c r="L464" s="172" t="s">
        <v>936</v>
      </c>
      <c r="M464" s="159" t="s">
        <v>271</v>
      </c>
      <c r="N464" s="160" t="s">
        <v>802</v>
      </c>
    </row>
    <row r="465" spans="2:14" ht="75" x14ac:dyDescent="0.3">
      <c r="B465" s="140" t="s">
        <v>799</v>
      </c>
      <c r="C465" s="153" t="s">
        <v>916</v>
      </c>
      <c r="D465" s="303" t="s">
        <v>13</v>
      </c>
      <c r="E465" s="156" t="s">
        <v>944</v>
      </c>
      <c r="F465" s="193">
        <v>7800</v>
      </c>
      <c r="G465" s="194" t="s">
        <v>919</v>
      </c>
      <c r="H465" s="170" t="s">
        <v>802</v>
      </c>
      <c r="I465" s="154" t="s">
        <v>802</v>
      </c>
      <c r="J465" s="171" t="s">
        <v>967</v>
      </c>
      <c r="K465" s="176" t="s">
        <v>965</v>
      </c>
      <c r="L465" s="176" t="s">
        <v>936</v>
      </c>
      <c r="M465" s="159" t="s">
        <v>271</v>
      </c>
      <c r="N465" s="160" t="s">
        <v>802</v>
      </c>
    </row>
    <row r="466" spans="2:14" ht="75" x14ac:dyDescent="0.3">
      <c r="B466" s="140" t="s">
        <v>799</v>
      </c>
      <c r="C466" s="153" t="s">
        <v>916</v>
      </c>
      <c r="D466" s="303" t="s">
        <v>13</v>
      </c>
      <c r="E466" s="156" t="s">
        <v>944</v>
      </c>
      <c r="F466" s="146">
        <v>150000</v>
      </c>
      <c r="G466" s="147" t="s">
        <v>902</v>
      </c>
      <c r="H466" s="154" t="s">
        <v>802</v>
      </c>
      <c r="I466" s="154" t="s">
        <v>802</v>
      </c>
      <c r="J466" s="148" t="s">
        <v>968</v>
      </c>
      <c r="K466" s="146" t="s">
        <v>689</v>
      </c>
      <c r="L466" s="182" t="s">
        <v>936</v>
      </c>
      <c r="M466" s="159" t="s">
        <v>271</v>
      </c>
      <c r="N466" s="160" t="s">
        <v>802</v>
      </c>
    </row>
    <row r="467" spans="2:14" ht="75" x14ac:dyDescent="0.3">
      <c r="B467" s="140" t="s">
        <v>799</v>
      </c>
      <c r="C467" s="153" t="s">
        <v>916</v>
      </c>
      <c r="D467" s="303" t="s">
        <v>13</v>
      </c>
      <c r="E467" s="156" t="s">
        <v>969</v>
      </c>
      <c r="F467" s="190">
        <v>11534</v>
      </c>
      <c r="G467" s="192" t="s">
        <v>919</v>
      </c>
      <c r="H467" s="170" t="s">
        <v>802</v>
      </c>
      <c r="I467" s="154" t="s">
        <v>802</v>
      </c>
      <c r="J467" s="167" t="s">
        <v>970</v>
      </c>
      <c r="K467" s="168" t="s">
        <v>960</v>
      </c>
      <c r="L467" s="183" t="s">
        <v>936</v>
      </c>
      <c r="M467" s="159" t="s">
        <v>271</v>
      </c>
      <c r="N467" s="160" t="s">
        <v>802</v>
      </c>
    </row>
    <row r="468" spans="2:14" ht="75" x14ac:dyDescent="0.3">
      <c r="B468" s="140" t="s">
        <v>799</v>
      </c>
      <c r="C468" s="153" t="s">
        <v>916</v>
      </c>
      <c r="D468" s="303" t="s">
        <v>13</v>
      </c>
      <c r="E468" s="156" t="s">
        <v>969</v>
      </c>
      <c r="F468" s="190">
        <v>54833</v>
      </c>
      <c r="G468" s="185" t="s">
        <v>919</v>
      </c>
      <c r="H468" s="170" t="s">
        <v>802</v>
      </c>
      <c r="I468" s="154" t="s">
        <v>802</v>
      </c>
      <c r="J468" s="174" t="s">
        <v>971</v>
      </c>
      <c r="K468" s="172" t="s">
        <v>972</v>
      </c>
      <c r="L468" s="183" t="s">
        <v>936</v>
      </c>
      <c r="M468" s="159" t="s">
        <v>271</v>
      </c>
      <c r="N468" s="160" t="s">
        <v>802</v>
      </c>
    </row>
    <row r="469" spans="2:14" ht="75" x14ac:dyDescent="0.3">
      <c r="B469" s="140" t="s">
        <v>799</v>
      </c>
      <c r="C469" s="153" t="s">
        <v>916</v>
      </c>
      <c r="D469" s="303" t="s">
        <v>13</v>
      </c>
      <c r="E469" s="156" t="s">
        <v>969</v>
      </c>
      <c r="F469" s="193">
        <v>100000</v>
      </c>
      <c r="G469" s="194" t="s">
        <v>902</v>
      </c>
      <c r="H469" s="170" t="s">
        <v>802</v>
      </c>
      <c r="I469" s="154" t="s">
        <v>802</v>
      </c>
      <c r="J469" s="171" t="s">
        <v>973</v>
      </c>
      <c r="K469" s="176" t="s">
        <v>946</v>
      </c>
      <c r="L469" s="183" t="s">
        <v>936</v>
      </c>
      <c r="M469" s="159" t="s">
        <v>271</v>
      </c>
      <c r="N469" s="160" t="s">
        <v>802</v>
      </c>
    </row>
    <row r="470" spans="2:14" ht="75" x14ac:dyDescent="0.3">
      <c r="B470" s="140" t="s">
        <v>799</v>
      </c>
      <c r="C470" s="153" t="s">
        <v>916</v>
      </c>
      <c r="D470" s="303" t="s">
        <v>13</v>
      </c>
      <c r="E470" s="156" t="s">
        <v>969</v>
      </c>
      <c r="F470" s="195">
        <v>15000</v>
      </c>
      <c r="G470" s="148" t="s">
        <v>902</v>
      </c>
      <c r="H470" s="154" t="s">
        <v>802</v>
      </c>
      <c r="I470" s="154" t="s">
        <v>802</v>
      </c>
      <c r="J470" s="148" t="s">
        <v>974</v>
      </c>
      <c r="K470" s="148" t="s">
        <v>975</v>
      </c>
      <c r="L470" s="182" t="s">
        <v>936</v>
      </c>
      <c r="M470" s="159" t="s">
        <v>271</v>
      </c>
      <c r="N470" s="160" t="s">
        <v>802</v>
      </c>
    </row>
    <row r="471" spans="2:14" ht="75" x14ac:dyDescent="0.3">
      <c r="B471" s="140" t="s">
        <v>799</v>
      </c>
      <c r="C471" s="153" t="s">
        <v>916</v>
      </c>
      <c r="D471" s="303" t="s">
        <v>13</v>
      </c>
      <c r="E471" s="156" t="s">
        <v>976</v>
      </c>
      <c r="F471" s="190">
        <v>12500</v>
      </c>
      <c r="G471" s="192" t="s">
        <v>919</v>
      </c>
      <c r="H471" s="170" t="s">
        <v>802</v>
      </c>
      <c r="I471" s="154" t="s">
        <v>802</v>
      </c>
      <c r="J471" s="167" t="s">
        <v>977</v>
      </c>
      <c r="K471" s="168" t="s">
        <v>962</v>
      </c>
      <c r="L471" s="183" t="s">
        <v>936</v>
      </c>
      <c r="M471" s="159" t="s">
        <v>271</v>
      </c>
      <c r="N471" s="160" t="s">
        <v>802</v>
      </c>
    </row>
    <row r="472" spans="2:14" ht="75" x14ac:dyDescent="0.3">
      <c r="B472" s="140" t="s">
        <v>799</v>
      </c>
      <c r="C472" s="153" t="s">
        <v>916</v>
      </c>
      <c r="D472" s="303" t="s">
        <v>13</v>
      </c>
      <c r="E472" s="156" t="s">
        <v>976</v>
      </c>
      <c r="F472" s="190">
        <v>55300</v>
      </c>
      <c r="G472" s="185" t="s">
        <v>919</v>
      </c>
      <c r="H472" s="170" t="s">
        <v>802</v>
      </c>
      <c r="I472" s="154" t="s">
        <v>802</v>
      </c>
      <c r="J472" s="174" t="s">
        <v>978</v>
      </c>
      <c r="K472" s="172" t="s">
        <v>965</v>
      </c>
      <c r="L472" s="183" t="s">
        <v>936</v>
      </c>
      <c r="M472" s="159" t="s">
        <v>271</v>
      </c>
      <c r="N472" s="160" t="s">
        <v>802</v>
      </c>
    </row>
    <row r="473" spans="2:14" ht="75" x14ac:dyDescent="0.3">
      <c r="B473" s="140" t="s">
        <v>799</v>
      </c>
      <c r="C473" s="153" t="s">
        <v>916</v>
      </c>
      <c r="D473" s="303" t="s">
        <v>13</v>
      </c>
      <c r="E473" s="156" t="s">
        <v>976</v>
      </c>
      <c r="F473" s="190">
        <v>53000</v>
      </c>
      <c r="G473" s="147" t="s">
        <v>4</v>
      </c>
      <c r="H473" s="154" t="s">
        <v>802</v>
      </c>
      <c r="I473" s="154" t="s">
        <v>802</v>
      </c>
      <c r="J473" s="147" t="s">
        <v>979</v>
      </c>
      <c r="K473" s="147" t="s">
        <v>689</v>
      </c>
      <c r="L473" s="182" t="s">
        <v>936</v>
      </c>
      <c r="M473" s="159" t="s">
        <v>271</v>
      </c>
      <c r="N473" s="160" t="s">
        <v>802</v>
      </c>
    </row>
    <row r="474" spans="2:14" ht="75" x14ac:dyDescent="0.3">
      <c r="B474" s="140" t="s">
        <v>799</v>
      </c>
      <c r="C474" s="153" t="s">
        <v>916</v>
      </c>
      <c r="D474" s="303" t="s">
        <v>13</v>
      </c>
      <c r="E474" s="156" t="s">
        <v>980</v>
      </c>
      <c r="F474" s="190">
        <v>75000</v>
      </c>
      <c r="G474" s="192" t="s">
        <v>919</v>
      </c>
      <c r="H474" s="170" t="s">
        <v>802</v>
      </c>
      <c r="I474" s="154" t="s">
        <v>802</v>
      </c>
      <c r="J474" s="167" t="s">
        <v>979</v>
      </c>
      <c r="K474" s="168" t="s">
        <v>962</v>
      </c>
      <c r="L474" s="183" t="s">
        <v>936</v>
      </c>
      <c r="M474" s="159" t="s">
        <v>271</v>
      </c>
      <c r="N474" s="160" t="s">
        <v>802</v>
      </c>
    </row>
    <row r="475" spans="2:14" ht="75" x14ac:dyDescent="0.3">
      <c r="B475" s="140" t="s">
        <v>799</v>
      </c>
      <c r="C475" s="153" t="s">
        <v>916</v>
      </c>
      <c r="D475" s="303" t="s">
        <v>13</v>
      </c>
      <c r="E475" s="156" t="s">
        <v>980</v>
      </c>
      <c r="F475" s="155" t="s">
        <v>981</v>
      </c>
      <c r="G475" s="185" t="s">
        <v>919</v>
      </c>
      <c r="H475" s="170" t="s">
        <v>802</v>
      </c>
      <c r="I475" s="154" t="s">
        <v>802</v>
      </c>
      <c r="J475" s="174" t="s">
        <v>982</v>
      </c>
      <c r="K475" s="172" t="s">
        <v>983</v>
      </c>
      <c r="L475" s="183" t="s">
        <v>936</v>
      </c>
      <c r="M475" s="159" t="s">
        <v>271</v>
      </c>
      <c r="N475" s="160" t="s">
        <v>802</v>
      </c>
    </row>
    <row r="476" spans="2:14" ht="75" x14ac:dyDescent="0.3">
      <c r="B476" s="140" t="s">
        <v>799</v>
      </c>
      <c r="C476" s="153" t="s">
        <v>916</v>
      </c>
      <c r="D476" s="303" t="s">
        <v>13</v>
      </c>
      <c r="E476" s="156" t="s">
        <v>980</v>
      </c>
      <c r="F476" s="190">
        <v>2500</v>
      </c>
      <c r="G476" s="185" t="s">
        <v>919</v>
      </c>
      <c r="H476" s="170" t="s">
        <v>802</v>
      </c>
      <c r="I476" s="154" t="s">
        <v>802</v>
      </c>
      <c r="J476" s="174" t="s">
        <v>984</v>
      </c>
      <c r="K476" s="172" t="s">
        <v>962</v>
      </c>
      <c r="L476" s="183" t="s">
        <v>936</v>
      </c>
      <c r="M476" s="159" t="s">
        <v>271</v>
      </c>
      <c r="N476" s="160" t="s">
        <v>802</v>
      </c>
    </row>
    <row r="477" spans="2:14" ht="75" x14ac:dyDescent="0.3">
      <c r="B477" s="140" t="s">
        <v>799</v>
      </c>
      <c r="C477" s="153" t="s">
        <v>916</v>
      </c>
      <c r="D477" s="303" t="s">
        <v>13</v>
      </c>
      <c r="E477" s="156" t="s">
        <v>980</v>
      </c>
      <c r="F477" s="155" t="s">
        <v>981</v>
      </c>
      <c r="G477" s="185" t="s">
        <v>919</v>
      </c>
      <c r="H477" s="170" t="s">
        <v>802</v>
      </c>
      <c r="I477" s="154" t="s">
        <v>802</v>
      </c>
      <c r="J477" s="174" t="s">
        <v>985</v>
      </c>
      <c r="K477" s="172" t="s">
        <v>962</v>
      </c>
      <c r="L477" s="183" t="s">
        <v>936</v>
      </c>
      <c r="M477" s="159" t="s">
        <v>271</v>
      </c>
      <c r="N477" s="160" t="s">
        <v>802</v>
      </c>
    </row>
    <row r="478" spans="2:14" ht="75" x14ac:dyDescent="0.3">
      <c r="B478" s="140" t="s">
        <v>799</v>
      </c>
      <c r="C478" s="153" t="s">
        <v>916</v>
      </c>
      <c r="D478" s="303" t="s">
        <v>13</v>
      </c>
      <c r="E478" s="156" t="s">
        <v>980</v>
      </c>
      <c r="F478" s="190">
        <v>7500</v>
      </c>
      <c r="G478" s="185" t="s">
        <v>919</v>
      </c>
      <c r="H478" s="170" t="s">
        <v>802</v>
      </c>
      <c r="I478" s="154" t="s">
        <v>802</v>
      </c>
      <c r="J478" s="174" t="s">
        <v>986</v>
      </c>
      <c r="K478" s="172" t="s">
        <v>960</v>
      </c>
      <c r="L478" s="183" t="s">
        <v>936</v>
      </c>
      <c r="M478" s="159" t="s">
        <v>271</v>
      </c>
      <c r="N478" s="160" t="s">
        <v>802</v>
      </c>
    </row>
    <row r="479" spans="2:14" ht="75" x14ac:dyDescent="0.3">
      <c r="B479" s="140" t="s">
        <v>799</v>
      </c>
      <c r="C479" s="153" t="s">
        <v>916</v>
      </c>
      <c r="D479" s="303" t="s">
        <v>13</v>
      </c>
      <c r="E479" s="156" t="s">
        <v>980</v>
      </c>
      <c r="F479" s="190">
        <v>4000</v>
      </c>
      <c r="G479" s="185" t="s">
        <v>919</v>
      </c>
      <c r="H479" s="170" t="s">
        <v>802</v>
      </c>
      <c r="I479" s="154" t="s">
        <v>802</v>
      </c>
      <c r="J479" s="174" t="s">
        <v>987</v>
      </c>
      <c r="K479" s="172" t="s">
        <v>962</v>
      </c>
      <c r="L479" s="183" t="s">
        <v>936</v>
      </c>
      <c r="M479" s="159" t="s">
        <v>271</v>
      </c>
      <c r="N479" s="160" t="s">
        <v>802</v>
      </c>
    </row>
    <row r="480" spans="2:14" ht="75" x14ac:dyDescent="0.3">
      <c r="B480" s="140" t="s">
        <v>799</v>
      </c>
      <c r="C480" s="153" t="s">
        <v>916</v>
      </c>
      <c r="D480" s="303" t="s">
        <v>13</v>
      </c>
      <c r="E480" s="156" t="s">
        <v>980</v>
      </c>
      <c r="F480" s="190">
        <v>80000</v>
      </c>
      <c r="G480" s="147" t="s">
        <v>4</v>
      </c>
      <c r="H480" s="154" t="s">
        <v>802</v>
      </c>
      <c r="I480" s="154" t="s">
        <v>802</v>
      </c>
      <c r="J480" s="147" t="s">
        <v>988</v>
      </c>
      <c r="K480" s="147" t="s">
        <v>689</v>
      </c>
      <c r="L480" s="182" t="s">
        <v>936</v>
      </c>
      <c r="M480" s="159" t="s">
        <v>271</v>
      </c>
      <c r="N480" s="160" t="s">
        <v>802</v>
      </c>
    </row>
    <row r="481" spans="2:14" ht="75" x14ac:dyDescent="0.3">
      <c r="B481" s="140" t="s">
        <v>799</v>
      </c>
      <c r="C481" s="153" t="s">
        <v>916</v>
      </c>
      <c r="D481" s="303" t="s">
        <v>13</v>
      </c>
      <c r="E481" s="156" t="s">
        <v>989</v>
      </c>
      <c r="F481" s="190">
        <v>2600</v>
      </c>
      <c r="G481" s="192" t="s">
        <v>919</v>
      </c>
      <c r="H481" s="170" t="s">
        <v>802</v>
      </c>
      <c r="I481" s="154" t="s">
        <v>802</v>
      </c>
      <c r="J481" s="167" t="s">
        <v>990</v>
      </c>
      <c r="K481" s="168" t="s">
        <v>960</v>
      </c>
      <c r="L481" s="183" t="s">
        <v>936</v>
      </c>
      <c r="M481" s="159" t="s">
        <v>271</v>
      </c>
      <c r="N481" s="160" t="s">
        <v>802</v>
      </c>
    </row>
    <row r="482" spans="2:14" ht="75" x14ac:dyDescent="0.3">
      <c r="B482" s="140" t="s">
        <v>799</v>
      </c>
      <c r="C482" s="153" t="s">
        <v>916</v>
      </c>
      <c r="D482" s="303" t="s">
        <v>13</v>
      </c>
      <c r="E482" s="156" t="s">
        <v>989</v>
      </c>
      <c r="F482" s="190">
        <v>3000</v>
      </c>
      <c r="G482" s="185" t="s">
        <v>919</v>
      </c>
      <c r="H482" s="170" t="s">
        <v>802</v>
      </c>
      <c r="I482" s="154" t="s">
        <v>802</v>
      </c>
      <c r="J482" s="174" t="s">
        <v>991</v>
      </c>
      <c r="K482" s="172" t="s">
        <v>992</v>
      </c>
      <c r="L482" s="183" t="s">
        <v>936</v>
      </c>
      <c r="M482" s="159" t="s">
        <v>271</v>
      </c>
      <c r="N482" s="160" t="s">
        <v>802</v>
      </c>
    </row>
    <row r="483" spans="2:14" ht="75" x14ac:dyDescent="0.3">
      <c r="B483" s="140" t="s">
        <v>799</v>
      </c>
      <c r="C483" s="153" t="s">
        <v>916</v>
      </c>
      <c r="D483" s="303" t="s">
        <v>13</v>
      </c>
      <c r="E483" s="156" t="s">
        <v>989</v>
      </c>
      <c r="F483" s="190">
        <v>2000</v>
      </c>
      <c r="G483" s="185" t="s">
        <v>919</v>
      </c>
      <c r="H483" s="170" t="s">
        <v>802</v>
      </c>
      <c r="I483" s="154" t="s">
        <v>802</v>
      </c>
      <c r="J483" s="174" t="s">
        <v>993</v>
      </c>
      <c r="K483" s="172" t="s">
        <v>962</v>
      </c>
      <c r="L483" s="183" t="s">
        <v>936</v>
      </c>
      <c r="M483" s="159" t="s">
        <v>271</v>
      </c>
      <c r="N483" s="160" t="s">
        <v>802</v>
      </c>
    </row>
    <row r="484" spans="2:14" ht="75" x14ac:dyDescent="0.3">
      <c r="B484" s="140" t="s">
        <v>799</v>
      </c>
      <c r="C484" s="153" t="s">
        <v>916</v>
      </c>
      <c r="D484" s="303" t="s">
        <v>13</v>
      </c>
      <c r="E484" s="156" t="s">
        <v>989</v>
      </c>
      <c r="F484" s="190">
        <v>9000</v>
      </c>
      <c r="G484" s="185" t="s">
        <v>919</v>
      </c>
      <c r="H484" s="170" t="s">
        <v>802</v>
      </c>
      <c r="I484" s="154" t="s">
        <v>802</v>
      </c>
      <c r="J484" s="174" t="s">
        <v>994</v>
      </c>
      <c r="K484" s="172" t="s">
        <v>995</v>
      </c>
      <c r="L484" s="183" t="s">
        <v>936</v>
      </c>
      <c r="M484" s="159" t="s">
        <v>271</v>
      </c>
      <c r="N484" s="160" t="s">
        <v>802</v>
      </c>
    </row>
    <row r="485" spans="2:14" ht="75" x14ac:dyDescent="0.3">
      <c r="B485" s="140" t="s">
        <v>799</v>
      </c>
      <c r="C485" s="153" t="s">
        <v>916</v>
      </c>
      <c r="D485" s="303" t="s">
        <v>13</v>
      </c>
      <c r="E485" s="156" t="s">
        <v>996</v>
      </c>
      <c r="F485" s="190">
        <v>8920</v>
      </c>
      <c r="G485" s="185" t="s">
        <v>919</v>
      </c>
      <c r="H485" s="170" t="s">
        <v>802</v>
      </c>
      <c r="I485" s="154" t="s">
        <v>802</v>
      </c>
      <c r="J485" s="174" t="s">
        <v>997</v>
      </c>
      <c r="K485" s="172" t="s">
        <v>960</v>
      </c>
      <c r="L485" s="183" t="s">
        <v>936</v>
      </c>
      <c r="M485" s="159" t="s">
        <v>271</v>
      </c>
      <c r="N485" s="160" t="s">
        <v>802</v>
      </c>
    </row>
    <row r="486" spans="2:14" ht="75" x14ac:dyDescent="0.3">
      <c r="B486" s="140" t="s">
        <v>799</v>
      </c>
      <c r="C486" s="153" t="s">
        <v>916</v>
      </c>
      <c r="D486" s="303" t="s">
        <v>13</v>
      </c>
      <c r="E486" s="156" t="s">
        <v>996</v>
      </c>
      <c r="F486" s="196">
        <v>1000</v>
      </c>
      <c r="G486" s="197" t="s">
        <v>919</v>
      </c>
      <c r="H486" s="170" t="s">
        <v>802</v>
      </c>
      <c r="I486" s="154" t="s">
        <v>802</v>
      </c>
      <c r="J486" s="198" t="s">
        <v>998</v>
      </c>
      <c r="K486" s="199" t="s">
        <v>689</v>
      </c>
      <c r="L486" s="183" t="s">
        <v>936</v>
      </c>
      <c r="M486" s="159" t="s">
        <v>271</v>
      </c>
      <c r="N486" s="160" t="s">
        <v>802</v>
      </c>
    </row>
    <row r="487" spans="2:14" ht="75" x14ac:dyDescent="0.3">
      <c r="B487" s="140" t="s">
        <v>799</v>
      </c>
      <c r="C487" s="153" t="s">
        <v>916</v>
      </c>
      <c r="D487" s="303" t="s">
        <v>13</v>
      </c>
      <c r="E487" s="156" t="s">
        <v>996</v>
      </c>
      <c r="F487" s="196">
        <v>1000</v>
      </c>
      <c r="G487" s="197" t="s">
        <v>4</v>
      </c>
      <c r="H487" s="170" t="s">
        <v>802</v>
      </c>
      <c r="I487" s="154" t="s">
        <v>802</v>
      </c>
      <c r="J487" s="198" t="s">
        <v>999</v>
      </c>
      <c r="K487" s="199" t="s">
        <v>965</v>
      </c>
      <c r="L487" s="183" t="s">
        <v>936</v>
      </c>
      <c r="M487" s="159" t="s">
        <v>271</v>
      </c>
      <c r="N487" s="160" t="s">
        <v>802</v>
      </c>
    </row>
    <row r="488" spans="2:14" ht="75" x14ac:dyDescent="0.3">
      <c r="B488" s="140" t="s">
        <v>799</v>
      </c>
      <c r="C488" s="153" t="s">
        <v>916</v>
      </c>
      <c r="D488" s="303" t="s">
        <v>13</v>
      </c>
      <c r="E488" s="156" t="s">
        <v>996</v>
      </c>
      <c r="F488" s="196">
        <v>1000</v>
      </c>
      <c r="G488" s="197" t="s">
        <v>4</v>
      </c>
      <c r="H488" s="170" t="s">
        <v>802</v>
      </c>
      <c r="I488" s="154" t="s">
        <v>802</v>
      </c>
      <c r="J488" s="198" t="s">
        <v>1000</v>
      </c>
      <c r="K488" s="199" t="s">
        <v>689</v>
      </c>
      <c r="L488" s="183" t="s">
        <v>936</v>
      </c>
      <c r="M488" s="159" t="s">
        <v>271</v>
      </c>
      <c r="N488" s="160" t="s">
        <v>802</v>
      </c>
    </row>
    <row r="489" spans="2:14" ht="75" x14ac:dyDescent="0.3">
      <c r="B489" s="140" t="s">
        <v>799</v>
      </c>
      <c r="C489" s="153" t="s">
        <v>916</v>
      </c>
      <c r="D489" s="303" t="s">
        <v>13</v>
      </c>
      <c r="E489" s="156" t="s">
        <v>996</v>
      </c>
      <c r="F489" s="155" t="s">
        <v>981</v>
      </c>
      <c r="G489" s="185" t="s">
        <v>919</v>
      </c>
      <c r="H489" s="170" t="s">
        <v>802</v>
      </c>
      <c r="I489" s="154" t="s">
        <v>802</v>
      </c>
      <c r="J489" s="174" t="s">
        <v>1001</v>
      </c>
      <c r="K489" s="172" t="s">
        <v>972</v>
      </c>
      <c r="L489" s="183" t="s">
        <v>936</v>
      </c>
      <c r="M489" s="159" t="s">
        <v>271</v>
      </c>
      <c r="N489" s="160" t="s">
        <v>802</v>
      </c>
    </row>
    <row r="490" spans="2:14" ht="75" x14ac:dyDescent="0.3">
      <c r="B490" s="140" t="s">
        <v>799</v>
      </c>
      <c r="C490" s="153" t="s">
        <v>916</v>
      </c>
      <c r="D490" s="303" t="s">
        <v>13</v>
      </c>
      <c r="E490" s="156" t="s">
        <v>996</v>
      </c>
      <c r="F490" s="180">
        <v>500</v>
      </c>
      <c r="G490" s="200" t="s">
        <v>919</v>
      </c>
      <c r="H490" s="170" t="s">
        <v>802</v>
      </c>
      <c r="I490" s="154" t="s">
        <v>802</v>
      </c>
      <c r="J490" s="201" t="s">
        <v>1002</v>
      </c>
      <c r="K490" s="202" t="s">
        <v>689</v>
      </c>
      <c r="L490" s="183" t="s">
        <v>936</v>
      </c>
      <c r="M490" s="159" t="s">
        <v>271</v>
      </c>
      <c r="N490" s="160" t="s">
        <v>802</v>
      </c>
    </row>
    <row r="491" spans="2:14" ht="75" x14ac:dyDescent="0.3">
      <c r="B491" s="140" t="s">
        <v>799</v>
      </c>
      <c r="C491" s="153" t="s">
        <v>916</v>
      </c>
      <c r="D491" s="303" t="s">
        <v>13</v>
      </c>
      <c r="E491" s="156" t="s">
        <v>996</v>
      </c>
      <c r="F491" s="189">
        <v>15000</v>
      </c>
      <c r="G491" s="147" t="s">
        <v>4</v>
      </c>
      <c r="H491" s="154" t="s">
        <v>802</v>
      </c>
      <c r="I491" s="154" t="s">
        <v>802</v>
      </c>
      <c r="J491" s="147" t="s">
        <v>1003</v>
      </c>
      <c r="K491" s="147" t="s">
        <v>689</v>
      </c>
      <c r="L491" s="182" t="s">
        <v>936</v>
      </c>
      <c r="M491" s="159" t="s">
        <v>271</v>
      </c>
      <c r="N491" s="160" t="s">
        <v>802</v>
      </c>
    </row>
    <row r="492" spans="2:14" ht="75" x14ac:dyDescent="0.3">
      <c r="B492" s="140" t="s">
        <v>799</v>
      </c>
      <c r="C492" s="153" t="s">
        <v>916</v>
      </c>
      <c r="D492" s="303" t="s">
        <v>13</v>
      </c>
      <c r="E492" s="156" t="s">
        <v>1004</v>
      </c>
      <c r="F492" s="190">
        <v>106000</v>
      </c>
      <c r="G492" s="192" t="s">
        <v>902</v>
      </c>
      <c r="H492" s="170" t="s">
        <v>802</v>
      </c>
      <c r="I492" s="154" t="s">
        <v>802</v>
      </c>
      <c r="J492" s="167" t="s">
        <v>1005</v>
      </c>
      <c r="K492" s="168" t="s">
        <v>1006</v>
      </c>
      <c r="L492" s="183" t="s">
        <v>936</v>
      </c>
      <c r="M492" s="159" t="s">
        <v>271</v>
      </c>
      <c r="N492" s="160" t="s">
        <v>802</v>
      </c>
    </row>
    <row r="493" spans="2:14" ht="75" x14ac:dyDescent="0.3">
      <c r="B493" s="140" t="s">
        <v>799</v>
      </c>
      <c r="C493" s="153" t="s">
        <v>916</v>
      </c>
      <c r="D493" s="303" t="s">
        <v>13</v>
      </c>
      <c r="E493" s="156" t="s">
        <v>1004</v>
      </c>
      <c r="F493" s="190">
        <v>155000</v>
      </c>
      <c r="G493" s="185" t="s">
        <v>902</v>
      </c>
      <c r="H493" s="170" t="s">
        <v>802</v>
      </c>
      <c r="I493" s="154" t="s">
        <v>802</v>
      </c>
      <c r="J493" s="174" t="s">
        <v>1007</v>
      </c>
      <c r="K493" s="172" t="s">
        <v>972</v>
      </c>
      <c r="L493" s="183" t="s">
        <v>936</v>
      </c>
      <c r="M493" s="159" t="s">
        <v>271</v>
      </c>
      <c r="N493" s="160" t="s">
        <v>802</v>
      </c>
    </row>
    <row r="494" spans="2:14" ht="75" x14ac:dyDescent="0.3">
      <c r="B494" s="140" t="s">
        <v>799</v>
      </c>
      <c r="C494" s="153" t="s">
        <v>916</v>
      </c>
      <c r="D494" s="303" t="s">
        <v>13</v>
      </c>
      <c r="E494" s="156" t="s">
        <v>1004</v>
      </c>
      <c r="F494" s="190">
        <v>12340</v>
      </c>
      <c r="G494" s="185" t="s">
        <v>902</v>
      </c>
      <c r="H494" s="170" t="s">
        <v>802</v>
      </c>
      <c r="I494" s="154" t="s">
        <v>802</v>
      </c>
      <c r="J494" s="174" t="s">
        <v>1008</v>
      </c>
      <c r="K494" s="172" t="s">
        <v>1006</v>
      </c>
      <c r="L494" s="183" t="s">
        <v>936</v>
      </c>
      <c r="M494" s="159" t="s">
        <v>271</v>
      </c>
      <c r="N494" s="160" t="s">
        <v>802</v>
      </c>
    </row>
    <row r="495" spans="2:14" ht="75" x14ac:dyDescent="0.3">
      <c r="B495" s="140" t="s">
        <v>799</v>
      </c>
      <c r="C495" s="153" t="s">
        <v>916</v>
      </c>
      <c r="D495" s="303" t="s">
        <v>13</v>
      </c>
      <c r="E495" s="156" t="s">
        <v>1004</v>
      </c>
      <c r="F495" s="190">
        <v>68979</v>
      </c>
      <c r="G495" s="185" t="s">
        <v>902</v>
      </c>
      <c r="H495" s="170" t="s">
        <v>802</v>
      </c>
      <c r="I495" s="154" t="s">
        <v>802</v>
      </c>
      <c r="J495" s="174" t="s">
        <v>1009</v>
      </c>
      <c r="K495" s="172" t="s">
        <v>1006</v>
      </c>
      <c r="L495" s="183" t="s">
        <v>936</v>
      </c>
      <c r="M495" s="159" t="s">
        <v>271</v>
      </c>
      <c r="N495" s="160" t="s">
        <v>802</v>
      </c>
    </row>
    <row r="496" spans="2:14" ht="75" x14ac:dyDescent="0.3">
      <c r="B496" s="140" t="s">
        <v>799</v>
      </c>
      <c r="C496" s="153" t="s">
        <v>916</v>
      </c>
      <c r="D496" s="303" t="s">
        <v>13</v>
      </c>
      <c r="E496" s="156" t="s">
        <v>1004</v>
      </c>
      <c r="F496" s="190">
        <v>13489</v>
      </c>
      <c r="G496" s="185" t="s">
        <v>902</v>
      </c>
      <c r="H496" s="170" t="s">
        <v>802</v>
      </c>
      <c r="I496" s="154" t="s">
        <v>802</v>
      </c>
      <c r="J496" s="174" t="s">
        <v>1010</v>
      </c>
      <c r="K496" s="172" t="s">
        <v>1006</v>
      </c>
      <c r="L496" s="183" t="s">
        <v>936</v>
      </c>
      <c r="M496" s="159" t="s">
        <v>271</v>
      </c>
      <c r="N496" s="160" t="s">
        <v>802</v>
      </c>
    </row>
    <row r="497" spans="2:14" ht="75" x14ac:dyDescent="0.3">
      <c r="B497" s="140" t="s">
        <v>799</v>
      </c>
      <c r="C497" s="153" t="s">
        <v>916</v>
      </c>
      <c r="D497" s="303" t="s">
        <v>13</v>
      </c>
      <c r="E497" s="156" t="s">
        <v>1004</v>
      </c>
      <c r="F497" s="190">
        <v>25000</v>
      </c>
      <c r="G497" s="185" t="s">
        <v>902</v>
      </c>
      <c r="H497" s="170" t="s">
        <v>802</v>
      </c>
      <c r="I497" s="154" t="s">
        <v>802</v>
      </c>
      <c r="J497" s="174" t="s">
        <v>1011</v>
      </c>
      <c r="K497" s="172" t="s">
        <v>1006</v>
      </c>
      <c r="L497" s="183" t="s">
        <v>936</v>
      </c>
      <c r="M497" s="159" t="s">
        <v>271</v>
      </c>
      <c r="N497" s="160" t="s">
        <v>802</v>
      </c>
    </row>
    <row r="498" spans="2:14" ht="75" x14ac:dyDescent="0.3">
      <c r="B498" s="140" t="s">
        <v>799</v>
      </c>
      <c r="C498" s="153" t="s">
        <v>916</v>
      </c>
      <c r="D498" s="303" t="s">
        <v>13</v>
      </c>
      <c r="E498" s="156" t="s">
        <v>1004</v>
      </c>
      <c r="F498" s="190">
        <v>3100</v>
      </c>
      <c r="G498" s="185" t="s">
        <v>902</v>
      </c>
      <c r="H498" s="170" t="s">
        <v>802</v>
      </c>
      <c r="I498" s="154" t="s">
        <v>802</v>
      </c>
      <c r="J498" s="174" t="s">
        <v>1012</v>
      </c>
      <c r="K498" s="172" t="s">
        <v>1006</v>
      </c>
      <c r="L498" s="183" t="s">
        <v>936</v>
      </c>
      <c r="M498" s="159" t="s">
        <v>271</v>
      </c>
      <c r="N498" s="160" t="s">
        <v>802</v>
      </c>
    </row>
    <row r="499" spans="2:14" ht="75" x14ac:dyDescent="0.3">
      <c r="B499" s="140" t="s">
        <v>799</v>
      </c>
      <c r="C499" s="153" t="s">
        <v>916</v>
      </c>
      <c r="D499" s="303" t="s">
        <v>13</v>
      </c>
      <c r="E499" s="156" t="s">
        <v>1004</v>
      </c>
      <c r="F499" s="190">
        <v>8900</v>
      </c>
      <c r="G499" s="185" t="s">
        <v>902</v>
      </c>
      <c r="H499" s="170" t="s">
        <v>802</v>
      </c>
      <c r="I499" s="154" t="s">
        <v>802</v>
      </c>
      <c r="J499" s="174" t="s">
        <v>1013</v>
      </c>
      <c r="K499" s="172" t="s">
        <v>972</v>
      </c>
      <c r="L499" s="183" t="s">
        <v>936</v>
      </c>
      <c r="M499" s="159" t="s">
        <v>271</v>
      </c>
      <c r="N499" s="160" t="s">
        <v>802</v>
      </c>
    </row>
    <row r="500" spans="2:14" ht="75" x14ac:dyDescent="0.3">
      <c r="B500" s="140" t="s">
        <v>799</v>
      </c>
      <c r="C500" s="153" t="s">
        <v>916</v>
      </c>
      <c r="D500" s="303" t="s">
        <v>13</v>
      </c>
      <c r="E500" s="156" t="s">
        <v>1004</v>
      </c>
      <c r="F500" s="190">
        <v>10600</v>
      </c>
      <c r="G500" s="185" t="s">
        <v>902</v>
      </c>
      <c r="H500" s="170" t="s">
        <v>802</v>
      </c>
      <c r="I500" s="154" t="s">
        <v>802</v>
      </c>
      <c r="J500" s="174" t="s">
        <v>1014</v>
      </c>
      <c r="K500" s="172" t="s">
        <v>1015</v>
      </c>
      <c r="L500" s="183" t="s">
        <v>936</v>
      </c>
      <c r="M500" s="159" t="s">
        <v>271</v>
      </c>
      <c r="N500" s="160" t="s">
        <v>802</v>
      </c>
    </row>
    <row r="501" spans="2:14" ht="75" x14ac:dyDescent="0.3">
      <c r="B501" s="140" t="s">
        <v>799</v>
      </c>
      <c r="C501" s="153" t="s">
        <v>916</v>
      </c>
      <c r="D501" s="303" t="s">
        <v>13</v>
      </c>
      <c r="E501" s="156" t="s">
        <v>1004</v>
      </c>
      <c r="F501" s="190">
        <v>5100</v>
      </c>
      <c r="G501" s="185" t="s">
        <v>902</v>
      </c>
      <c r="H501" s="170" t="s">
        <v>802</v>
      </c>
      <c r="I501" s="154" t="s">
        <v>802</v>
      </c>
      <c r="J501" s="185" t="s">
        <v>1016</v>
      </c>
      <c r="K501" s="174" t="s">
        <v>972</v>
      </c>
      <c r="L501" s="183" t="s">
        <v>936</v>
      </c>
      <c r="M501" s="159" t="s">
        <v>271</v>
      </c>
      <c r="N501" s="160" t="s">
        <v>802</v>
      </c>
    </row>
    <row r="502" spans="2:14" ht="75" x14ac:dyDescent="0.3">
      <c r="B502" s="140" t="s">
        <v>799</v>
      </c>
      <c r="C502" s="153" t="s">
        <v>916</v>
      </c>
      <c r="D502" s="303" t="s">
        <v>13</v>
      </c>
      <c r="E502" s="156" t="s">
        <v>1017</v>
      </c>
      <c r="F502" s="154">
        <v>200000</v>
      </c>
      <c r="G502" s="146" t="s">
        <v>802</v>
      </c>
      <c r="H502" s="154" t="s">
        <v>802</v>
      </c>
      <c r="I502" s="154" t="s">
        <v>802</v>
      </c>
      <c r="J502" s="148" t="s">
        <v>1018</v>
      </c>
      <c r="K502" s="146">
        <v>2021</v>
      </c>
      <c r="L502" s="146" t="s">
        <v>1019</v>
      </c>
      <c r="M502" s="160" t="s">
        <v>23</v>
      </c>
      <c r="N502" s="160" t="s">
        <v>802</v>
      </c>
    </row>
    <row r="503" spans="2:14" ht="75" x14ac:dyDescent="0.3">
      <c r="B503" s="140" t="s">
        <v>799</v>
      </c>
      <c r="C503" s="153" t="s">
        <v>916</v>
      </c>
      <c r="D503" s="303" t="s">
        <v>13</v>
      </c>
      <c r="E503" s="156" t="s">
        <v>1020</v>
      </c>
      <c r="F503" s="203">
        <v>500000</v>
      </c>
      <c r="G503" s="204">
        <v>500000</v>
      </c>
      <c r="H503" s="170" t="s">
        <v>802</v>
      </c>
      <c r="I503" s="154" t="s">
        <v>802</v>
      </c>
      <c r="J503" s="156" t="s">
        <v>1021</v>
      </c>
      <c r="K503" s="154">
        <v>2019</v>
      </c>
      <c r="L503" s="154" t="s">
        <v>1019</v>
      </c>
      <c r="M503" s="160" t="s">
        <v>23</v>
      </c>
      <c r="N503" s="160" t="s">
        <v>802</v>
      </c>
    </row>
    <row r="504" spans="2:14" ht="93.75" x14ac:dyDescent="0.3">
      <c r="B504" s="140" t="s">
        <v>799</v>
      </c>
      <c r="C504" s="153" t="s">
        <v>916</v>
      </c>
      <c r="D504" s="303" t="s">
        <v>13</v>
      </c>
      <c r="E504" s="180" t="s">
        <v>1022</v>
      </c>
      <c r="F504" s="205">
        <v>58120</v>
      </c>
      <c r="G504" s="206">
        <v>58120</v>
      </c>
      <c r="H504" s="178" t="s">
        <v>802</v>
      </c>
      <c r="I504" s="154" t="s">
        <v>802</v>
      </c>
      <c r="J504" s="207" t="s">
        <v>1023</v>
      </c>
      <c r="K504" s="170">
        <v>2022</v>
      </c>
      <c r="L504" s="154" t="s">
        <v>1019</v>
      </c>
      <c r="M504" s="160" t="s">
        <v>23</v>
      </c>
      <c r="N504" s="160" t="s">
        <v>802</v>
      </c>
    </row>
    <row r="505" spans="2:14" ht="75" x14ac:dyDescent="0.3">
      <c r="B505" s="140" t="s">
        <v>799</v>
      </c>
      <c r="C505" s="153" t="s">
        <v>916</v>
      </c>
      <c r="D505" s="303" t="s">
        <v>13</v>
      </c>
      <c r="E505" s="148" t="s">
        <v>1024</v>
      </c>
      <c r="F505" s="148">
        <v>200000</v>
      </c>
      <c r="G505" s="148" t="s">
        <v>802</v>
      </c>
      <c r="H505" s="146" t="s">
        <v>802</v>
      </c>
      <c r="I505" s="154" t="s">
        <v>802</v>
      </c>
      <c r="J505" s="181"/>
      <c r="K505" s="170">
        <v>2020</v>
      </c>
      <c r="L505" s="156" t="s">
        <v>438</v>
      </c>
      <c r="M505" s="160" t="s">
        <v>299</v>
      </c>
      <c r="N505" s="160" t="s">
        <v>802</v>
      </c>
    </row>
    <row r="506" spans="2:14" ht="75" x14ac:dyDescent="0.3">
      <c r="B506" s="140" t="s">
        <v>799</v>
      </c>
      <c r="C506" s="153" t="s">
        <v>916</v>
      </c>
      <c r="D506" s="303" t="s">
        <v>13</v>
      </c>
      <c r="E506" s="156" t="s">
        <v>1025</v>
      </c>
      <c r="F506" s="196">
        <v>45000</v>
      </c>
      <c r="G506" s="160" t="s">
        <v>802</v>
      </c>
      <c r="H506" s="160" t="s">
        <v>802</v>
      </c>
      <c r="I506" s="160" t="s">
        <v>802</v>
      </c>
      <c r="J506" s="148" t="s">
        <v>1026</v>
      </c>
      <c r="K506" s="156">
        <v>2020</v>
      </c>
      <c r="L506" s="156" t="s">
        <v>1027</v>
      </c>
      <c r="M506" s="160" t="s">
        <v>299</v>
      </c>
      <c r="N506" s="160" t="s">
        <v>802</v>
      </c>
    </row>
    <row r="507" spans="2:14" ht="75" x14ac:dyDescent="0.3">
      <c r="B507" s="140" t="s">
        <v>799</v>
      </c>
      <c r="C507" s="153" t="s">
        <v>916</v>
      </c>
      <c r="D507" s="303" t="s">
        <v>13</v>
      </c>
      <c r="E507" s="156" t="s">
        <v>1028</v>
      </c>
      <c r="F507" s="196">
        <v>350000</v>
      </c>
      <c r="G507" s="154" t="s">
        <v>802</v>
      </c>
      <c r="H507" s="154" t="s">
        <v>802</v>
      </c>
      <c r="I507" s="154" t="s">
        <v>802</v>
      </c>
      <c r="J507" s="156" t="s">
        <v>1029</v>
      </c>
      <c r="K507" s="156">
        <v>2021</v>
      </c>
      <c r="L507" s="156" t="s">
        <v>1027</v>
      </c>
      <c r="M507" s="160" t="s">
        <v>299</v>
      </c>
      <c r="N507" s="160" t="s">
        <v>802</v>
      </c>
    </row>
    <row r="508" spans="2:14" ht="75" x14ac:dyDescent="0.3">
      <c r="B508" s="140" t="s">
        <v>799</v>
      </c>
      <c r="C508" s="153" t="s">
        <v>916</v>
      </c>
      <c r="D508" s="303" t="s">
        <v>13</v>
      </c>
      <c r="E508" s="156" t="s">
        <v>1030</v>
      </c>
      <c r="F508" s="196">
        <v>70000</v>
      </c>
      <c r="G508" s="154" t="s">
        <v>802</v>
      </c>
      <c r="H508" s="154" t="s">
        <v>802</v>
      </c>
      <c r="I508" s="154" t="s">
        <v>802</v>
      </c>
      <c r="J508" s="156" t="s">
        <v>1031</v>
      </c>
      <c r="K508" s="156">
        <v>2022</v>
      </c>
      <c r="L508" s="156" t="s">
        <v>1032</v>
      </c>
      <c r="M508" s="160" t="s">
        <v>299</v>
      </c>
      <c r="N508" s="160" t="s">
        <v>802</v>
      </c>
    </row>
    <row r="509" spans="2:14" ht="75" x14ac:dyDescent="0.3">
      <c r="B509" s="140" t="s">
        <v>799</v>
      </c>
      <c r="C509" s="153" t="s">
        <v>916</v>
      </c>
      <c r="D509" s="303" t="s">
        <v>13</v>
      </c>
      <c r="E509" s="156" t="s">
        <v>1033</v>
      </c>
      <c r="F509" s="196">
        <v>800000</v>
      </c>
      <c r="G509" s="154" t="s">
        <v>802</v>
      </c>
      <c r="H509" s="154" t="s">
        <v>802</v>
      </c>
      <c r="I509" s="154" t="s">
        <v>802</v>
      </c>
      <c r="J509" s="156" t="s">
        <v>1034</v>
      </c>
      <c r="K509" s="156">
        <v>2021</v>
      </c>
      <c r="L509" s="156" t="s">
        <v>438</v>
      </c>
      <c r="M509" s="160" t="s">
        <v>299</v>
      </c>
      <c r="N509" s="160" t="s">
        <v>802</v>
      </c>
    </row>
    <row r="510" spans="2:14" ht="75" x14ac:dyDescent="0.3">
      <c r="B510" s="140" t="s">
        <v>799</v>
      </c>
      <c r="C510" s="153" t="s">
        <v>916</v>
      </c>
      <c r="D510" s="303" t="s">
        <v>13</v>
      </c>
      <c r="E510" s="156" t="s">
        <v>1035</v>
      </c>
      <c r="F510" s="196">
        <v>700000</v>
      </c>
      <c r="G510" s="160" t="s">
        <v>802</v>
      </c>
      <c r="H510" s="160" t="s">
        <v>802</v>
      </c>
      <c r="I510" s="160" t="s">
        <v>802</v>
      </c>
      <c r="J510" s="156" t="s">
        <v>1036</v>
      </c>
      <c r="K510" s="154">
        <v>2021</v>
      </c>
      <c r="L510" s="156" t="s">
        <v>438</v>
      </c>
      <c r="M510" s="160" t="s">
        <v>299</v>
      </c>
      <c r="N510" s="160" t="s">
        <v>802</v>
      </c>
    </row>
    <row r="511" spans="2:14" ht="75" x14ac:dyDescent="0.3">
      <c r="B511" s="140" t="s">
        <v>799</v>
      </c>
      <c r="C511" s="153" t="s">
        <v>916</v>
      </c>
      <c r="D511" s="303" t="s">
        <v>13</v>
      </c>
      <c r="E511" s="156" t="s">
        <v>1037</v>
      </c>
      <c r="F511" s="196">
        <v>120000</v>
      </c>
      <c r="G511" s="160" t="s">
        <v>802</v>
      </c>
      <c r="H511" s="160" t="s">
        <v>802</v>
      </c>
      <c r="I511" s="160" t="s">
        <v>802</v>
      </c>
      <c r="J511" s="156" t="s">
        <v>1038</v>
      </c>
      <c r="K511" s="154">
        <v>2021</v>
      </c>
      <c r="L511" s="156" t="s">
        <v>438</v>
      </c>
      <c r="M511" s="160" t="s">
        <v>299</v>
      </c>
      <c r="N511" s="160" t="s">
        <v>802</v>
      </c>
    </row>
    <row r="512" spans="2:14" ht="93.75" x14ac:dyDescent="0.3">
      <c r="B512" s="140" t="s">
        <v>799</v>
      </c>
      <c r="C512" s="208" t="s">
        <v>1039</v>
      </c>
      <c r="D512" s="304" t="s">
        <v>30</v>
      </c>
      <c r="E512" s="210" t="s">
        <v>1040</v>
      </c>
      <c r="F512" s="210" t="s">
        <v>802</v>
      </c>
      <c r="G512" s="211" t="s">
        <v>802</v>
      </c>
      <c r="H512" s="211" t="s">
        <v>802</v>
      </c>
      <c r="I512" s="211" t="s">
        <v>802</v>
      </c>
      <c r="J512" s="210" t="s">
        <v>802</v>
      </c>
      <c r="K512" s="209" t="s">
        <v>802</v>
      </c>
      <c r="L512" s="210" t="s">
        <v>802</v>
      </c>
      <c r="M512" s="211" t="s">
        <v>28</v>
      </c>
      <c r="N512" s="211" t="s">
        <v>802</v>
      </c>
    </row>
    <row r="513" spans="2:14" ht="93.75" x14ac:dyDescent="0.3">
      <c r="B513" s="140" t="s">
        <v>799</v>
      </c>
      <c r="C513" s="208" t="s">
        <v>1039</v>
      </c>
      <c r="D513" s="304" t="s">
        <v>30</v>
      </c>
      <c r="E513" s="210" t="s">
        <v>1041</v>
      </c>
      <c r="F513" s="210" t="s">
        <v>802</v>
      </c>
      <c r="G513" s="210" t="s">
        <v>802</v>
      </c>
      <c r="H513" s="209" t="s">
        <v>802</v>
      </c>
      <c r="I513" s="209" t="s">
        <v>802</v>
      </c>
      <c r="J513" s="210" t="s">
        <v>802</v>
      </c>
      <c r="K513" s="210" t="s">
        <v>802</v>
      </c>
      <c r="L513" s="210" t="s">
        <v>802</v>
      </c>
      <c r="M513" s="211" t="s">
        <v>32</v>
      </c>
      <c r="N513" s="211" t="s">
        <v>802</v>
      </c>
    </row>
    <row r="514" spans="2:14" ht="93.75" x14ac:dyDescent="0.3">
      <c r="B514" s="140" t="s">
        <v>799</v>
      </c>
      <c r="C514" s="208" t="s">
        <v>1039</v>
      </c>
      <c r="D514" s="304" t="s">
        <v>13</v>
      </c>
      <c r="E514" s="212" t="s">
        <v>1042</v>
      </c>
      <c r="F514" s="214">
        <v>5000000</v>
      </c>
      <c r="G514" s="214">
        <v>5000000</v>
      </c>
      <c r="H514" s="213" t="s">
        <v>802</v>
      </c>
      <c r="I514" s="213" t="s">
        <v>802</v>
      </c>
      <c r="J514" s="215" t="s">
        <v>1043</v>
      </c>
      <c r="K514" s="216" t="s">
        <v>364</v>
      </c>
      <c r="L514" s="217" t="s">
        <v>44</v>
      </c>
      <c r="M514" s="218" t="s">
        <v>262</v>
      </c>
      <c r="N514" s="211" t="s">
        <v>802</v>
      </c>
    </row>
    <row r="515" spans="2:14" ht="93.75" x14ac:dyDescent="0.3">
      <c r="B515" s="140" t="s">
        <v>799</v>
      </c>
      <c r="C515" s="208" t="s">
        <v>1039</v>
      </c>
      <c r="D515" s="304" t="s">
        <v>13</v>
      </c>
      <c r="E515" s="212" t="s">
        <v>259</v>
      </c>
      <c r="F515" s="219">
        <v>5754</v>
      </c>
      <c r="G515" s="219">
        <v>2155</v>
      </c>
      <c r="H515" s="212" t="s">
        <v>802</v>
      </c>
      <c r="I515" s="219">
        <v>2599</v>
      </c>
      <c r="J515" s="215" t="s">
        <v>260</v>
      </c>
      <c r="K515" s="216" t="s">
        <v>511</v>
      </c>
      <c r="L515" s="217" t="s">
        <v>261</v>
      </c>
      <c r="M515" s="218" t="s">
        <v>262</v>
      </c>
      <c r="N515" s="211" t="s">
        <v>802</v>
      </c>
    </row>
    <row r="516" spans="2:14" ht="93.75" x14ac:dyDescent="0.3">
      <c r="B516" s="140" t="s">
        <v>799</v>
      </c>
      <c r="C516" s="208" t="s">
        <v>1039</v>
      </c>
      <c r="D516" s="304" t="s">
        <v>13</v>
      </c>
      <c r="E516" s="212" t="s">
        <v>264</v>
      </c>
      <c r="F516" s="220">
        <v>40444</v>
      </c>
      <c r="G516" s="220">
        <v>40444</v>
      </c>
      <c r="H516" s="212" t="s">
        <v>802</v>
      </c>
      <c r="I516" s="212" t="s">
        <v>802</v>
      </c>
      <c r="J516" s="215" t="s">
        <v>1044</v>
      </c>
      <c r="K516" s="216" t="s">
        <v>266</v>
      </c>
      <c r="L516" s="217" t="s">
        <v>1045</v>
      </c>
      <c r="M516" s="218" t="s">
        <v>262</v>
      </c>
      <c r="N516" s="211" t="s">
        <v>802</v>
      </c>
    </row>
    <row r="517" spans="2:14" ht="281.25" x14ac:dyDescent="0.3">
      <c r="B517" s="140" t="s">
        <v>799</v>
      </c>
      <c r="C517" s="208" t="s">
        <v>1046</v>
      </c>
      <c r="D517" s="304" t="s">
        <v>13</v>
      </c>
      <c r="E517" s="210" t="s">
        <v>1047</v>
      </c>
      <c r="F517" s="209">
        <v>62931.68</v>
      </c>
      <c r="G517" s="209">
        <v>62931.68</v>
      </c>
      <c r="H517" s="209" t="s">
        <v>802</v>
      </c>
      <c r="I517" s="209" t="s">
        <v>802</v>
      </c>
      <c r="J517" s="210" t="s">
        <v>1048</v>
      </c>
      <c r="K517" s="213" t="s">
        <v>310</v>
      </c>
      <c r="L517" s="209" t="s">
        <v>261</v>
      </c>
      <c r="M517" s="211" t="s">
        <v>262</v>
      </c>
      <c r="N517" s="211" t="s">
        <v>263</v>
      </c>
    </row>
    <row r="518" spans="2:14" ht="112.5" x14ac:dyDescent="0.3">
      <c r="B518" s="140" t="s">
        <v>799</v>
      </c>
      <c r="C518" s="208" t="s">
        <v>1046</v>
      </c>
      <c r="D518" s="304" t="s">
        <v>13</v>
      </c>
      <c r="E518" s="210" t="s">
        <v>1049</v>
      </c>
      <c r="F518" s="209">
        <v>54636.55</v>
      </c>
      <c r="G518" s="209">
        <v>54636.55</v>
      </c>
      <c r="H518" s="209" t="s">
        <v>802</v>
      </c>
      <c r="I518" s="209" t="s">
        <v>802</v>
      </c>
      <c r="J518" s="210" t="s">
        <v>1050</v>
      </c>
      <c r="K518" s="213" t="s">
        <v>1051</v>
      </c>
      <c r="L518" s="209" t="s">
        <v>261</v>
      </c>
      <c r="M518" s="211" t="s">
        <v>262</v>
      </c>
      <c r="N518" s="211" t="s">
        <v>263</v>
      </c>
    </row>
    <row r="519" spans="2:14" ht="93.75" x14ac:dyDescent="0.3">
      <c r="B519" s="140" t="s">
        <v>799</v>
      </c>
      <c r="C519" s="208" t="s">
        <v>1046</v>
      </c>
      <c r="D519" s="304" t="s">
        <v>13</v>
      </c>
      <c r="E519" s="210" t="s">
        <v>1052</v>
      </c>
      <c r="F519" s="221">
        <v>39446</v>
      </c>
      <c r="G519" s="221">
        <v>39446</v>
      </c>
      <c r="H519" s="209" t="s">
        <v>802</v>
      </c>
      <c r="I519" s="209" t="s">
        <v>802</v>
      </c>
      <c r="J519" s="210" t="s">
        <v>802</v>
      </c>
      <c r="K519" s="213" t="s">
        <v>492</v>
      </c>
      <c r="L519" s="209" t="s">
        <v>277</v>
      </c>
      <c r="M519" s="211" t="s">
        <v>271</v>
      </c>
      <c r="N519" s="211" t="s">
        <v>802</v>
      </c>
    </row>
    <row r="520" spans="2:14" ht="93.75" x14ac:dyDescent="0.3">
      <c r="B520" s="140" t="s">
        <v>799</v>
      </c>
      <c r="C520" s="208" t="s">
        <v>1046</v>
      </c>
      <c r="D520" s="304" t="s">
        <v>13</v>
      </c>
      <c r="E520" s="210" t="s">
        <v>1053</v>
      </c>
      <c r="F520" s="221">
        <v>30000</v>
      </c>
      <c r="G520" s="221">
        <v>30000</v>
      </c>
      <c r="H520" s="209" t="s">
        <v>802</v>
      </c>
      <c r="I520" s="209" t="s">
        <v>802</v>
      </c>
      <c r="J520" s="210" t="s">
        <v>1054</v>
      </c>
      <c r="K520" s="213">
        <v>2021</v>
      </c>
      <c r="L520" s="209" t="s">
        <v>1055</v>
      </c>
      <c r="M520" s="211" t="s">
        <v>23</v>
      </c>
      <c r="N520" s="211" t="s">
        <v>802</v>
      </c>
    </row>
    <row r="521" spans="2:14" ht="93.75" x14ac:dyDescent="0.3">
      <c r="B521" s="140" t="s">
        <v>799</v>
      </c>
      <c r="C521" s="208" t="s">
        <v>1046</v>
      </c>
      <c r="D521" s="304" t="s">
        <v>13</v>
      </c>
      <c r="E521" s="210" t="s">
        <v>1056</v>
      </c>
      <c r="F521" s="221">
        <v>70000</v>
      </c>
      <c r="G521" s="221">
        <v>70000</v>
      </c>
      <c r="H521" s="209" t="s">
        <v>802</v>
      </c>
      <c r="I521" s="209" t="s">
        <v>802</v>
      </c>
      <c r="J521" s="210" t="s">
        <v>1057</v>
      </c>
      <c r="K521" s="213">
        <v>2020</v>
      </c>
      <c r="L521" s="210" t="s">
        <v>1058</v>
      </c>
      <c r="M521" s="211" t="s">
        <v>299</v>
      </c>
      <c r="N521" s="211" t="s">
        <v>300</v>
      </c>
    </row>
    <row r="522" spans="2:14" ht="93.75" x14ac:dyDescent="0.3">
      <c r="B522" s="140" t="s">
        <v>799</v>
      </c>
      <c r="C522" s="208" t="s">
        <v>1046</v>
      </c>
      <c r="D522" s="304" t="s">
        <v>13</v>
      </c>
      <c r="E522" s="210" t="s">
        <v>1059</v>
      </c>
      <c r="F522" s="221">
        <v>250000</v>
      </c>
      <c r="G522" s="209" t="s">
        <v>802</v>
      </c>
      <c r="H522" s="209" t="s">
        <v>802</v>
      </c>
      <c r="I522" s="209" t="s">
        <v>802</v>
      </c>
      <c r="J522" s="210" t="s">
        <v>1060</v>
      </c>
      <c r="K522" s="213">
        <v>2021</v>
      </c>
      <c r="L522" s="210" t="s">
        <v>1058</v>
      </c>
      <c r="M522" s="211" t="s">
        <v>299</v>
      </c>
      <c r="N522" s="211" t="s">
        <v>300</v>
      </c>
    </row>
    <row r="523" spans="2:14" ht="93.75" x14ac:dyDescent="0.3">
      <c r="B523" s="140" t="s">
        <v>799</v>
      </c>
      <c r="C523" s="208" t="s">
        <v>1046</v>
      </c>
      <c r="D523" s="304" t="s">
        <v>13</v>
      </c>
      <c r="E523" s="222" t="s">
        <v>1061</v>
      </c>
      <c r="F523" s="224">
        <v>40000</v>
      </c>
      <c r="G523" s="225" t="s">
        <v>802</v>
      </c>
      <c r="H523" s="223" t="s">
        <v>802</v>
      </c>
      <c r="I523" s="209" t="s">
        <v>802</v>
      </c>
      <c r="J523" s="210" t="s">
        <v>1062</v>
      </c>
      <c r="K523" s="226">
        <v>2019</v>
      </c>
      <c r="L523" s="222" t="s">
        <v>438</v>
      </c>
      <c r="M523" s="218" t="s">
        <v>299</v>
      </c>
      <c r="N523" s="211" t="s">
        <v>802</v>
      </c>
    </row>
    <row r="524" spans="2:14" ht="93.75" x14ac:dyDescent="0.3">
      <c r="B524" s="140" t="s">
        <v>799</v>
      </c>
      <c r="C524" s="208" t="s">
        <v>1039</v>
      </c>
      <c r="D524" s="304" t="s">
        <v>30</v>
      </c>
      <c r="E524" s="227" t="s">
        <v>1063</v>
      </c>
      <c r="F524" s="228" t="s">
        <v>918</v>
      </c>
      <c r="G524" s="229" t="s">
        <v>902</v>
      </c>
      <c r="H524" s="223" t="s">
        <v>802</v>
      </c>
      <c r="I524" s="209" t="s">
        <v>802</v>
      </c>
      <c r="J524" s="210" t="s">
        <v>802</v>
      </c>
      <c r="K524" s="227" t="s">
        <v>34</v>
      </c>
      <c r="L524" s="230" t="s">
        <v>1064</v>
      </c>
      <c r="M524" s="218" t="s">
        <v>271</v>
      </c>
      <c r="N524" s="211" t="s">
        <v>802</v>
      </c>
    </row>
    <row r="525" spans="2:14" ht="93.75" x14ac:dyDescent="0.3">
      <c r="B525" s="140" t="s">
        <v>799</v>
      </c>
      <c r="C525" s="208" t="s">
        <v>1039</v>
      </c>
      <c r="D525" s="304" t="s">
        <v>13</v>
      </c>
      <c r="E525" s="231" t="s">
        <v>1065</v>
      </c>
      <c r="F525" s="233">
        <v>4586</v>
      </c>
      <c r="G525" s="234" t="s">
        <v>919</v>
      </c>
      <c r="H525" s="223" t="s">
        <v>802</v>
      </c>
      <c r="I525" s="209" t="s">
        <v>802</v>
      </c>
      <c r="J525" s="227" t="s">
        <v>1066</v>
      </c>
      <c r="K525" s="228" t="s">
        <v>1067</v>
      </c>
      <c r="L525" s="235" t="s">
        <v>936</v>
      </c>
      <c r="M525" s="218" t="s">
        <v>271</v>
      </c>
      <c r="N525" s="211" t="s">
        <v>802</v>
      </c>
    </row>
    <row r="526" spans="2:14" ht="93.75" x14ac:dyDescent="0.3">
      <c r="B526" s="140" t="s">
        <v>799</v>
      </c>
      <c r="C526" s="208" t="s">
        <v>1039</v>
      </c>
      <c r="D526" s="304" t="s">
        <v>13</v>
      </c>
      <c r="E526" s="210" t="s">
        <v>1065</v>
      </c>
      <c r="F526" s="220">
        <v>2000</v>
      </c>
      <c r="G526" s="234" t="s">
        <v>919</v>
      </c>
      <c r="H526" s="223" t="s">
        <v>802</v>
      </c>
      <c r="I526" s="209" t="s">
        <v>802</v>
      </c>
      <c r="J526" s="236" t="s">
        <v>1068</v>
      </c>
      <c r="K526" s="228" t="s">
        <v>183</v>
      </c>
      <c r="L526" s="237" t="s">
        <v>936</v>
      </c>
      <c r="M526" s="218" t="s">
        <v>271</v>
      </c>
      <c r="N526" s="211" t="s">
        <v>802</v>
      </c>
    </row>
    <row r="527" spans="2:14" ht="93.75" x14ac:dyDescent="0.3">
      <c r="B527" s="140" t="s">
        <v>799</v>
      </c>
      <c r="C527" s="238" t="s">
        <v>1039</v>
      </c>
      <c r="D527" s="305" t="s">
        <v>13</v>
      </c>
      <c r="E527" s="239" t="s">
        <v>1016</v>
      </c>
      <c r="F527" s="240">
        <v>2500</v>
      </c>
      <c r="G527" s="241" t="s">
        <v>919</v>
      </c>
      <c r="H527" s="242" t="s">
        <v>802</v>
      </c>
      <c r="I527" s="243" t="s">
        <v>802</v>
      </c>
      <c r="J527" s="244" t="s">
        <v>1069</v>
      </c>
      <c r="K527" s="235">
        <v>2018</v>
      </c>
      <c r="L527" s="237" t="s">
        <v>936</v>
      </c>
      <c r="M527" s="245" t="s">
        <v>271</v>
      </c>
      <c r="N527" s="211" t="s">
        <v>802</v>
      </c>
    </row>
    <row r="528" spans="2:14" ht="93.75" x14ac:dyDescent="0.3">
      <c r="B528" s="140" t="s">
        <v>799</v>
      </c>
      <c r="C528" s="246" t="s">
        <v>1039</v>
      </c>
      <c r="D528" s="306" t="s">
        <v>13</v>
      </c>
      <c r="E528" s="231" t="s">
        <v>1016</v>
      </c>
      <c r="F528" s="233">
        <v>1000</v>
      </c>
      <c r="G528" s="232" t="s">
        <v>919</v>
      </c>
      <c r="H528" s="247" t="s">
        <v>802</v>
      </c>
      <c r="I528" s="247" t="s">
        <v>802</v>
      </c>
      <c r="J528" s="232" t="s">
        <v>1070</v>
      </c>
      <c r="K528" s="232">
        <v>2019</v>
      </c>
      <c r="L528" s="232" t="s">
        <v>936</v>
      </c>
      <c r="M528" s="248" t="s">
        <v>271</v>
      </c>
      <c r="N528" s="211" t="s">
        <v>802</v>
      </c>
    </row>
    <row r="529" spans="2:14" ht="93.75" x14ac:dyDescent="0.3">
      <c r="B529" s="140" t="s">
        <v>799</v>
      </c>
      <c r="C529" s="208" t="s">
        <v>1039</v>
      </c>
      <c r="D529" s="304" t="s">
        <v>802</v>
      </c>
      <c r="E529" s="210" t="s">
        <v>1071</v>
      </c>
      <c r="F529" s="212" t="s">
        <v>802</v>
      </c>
      <c r="G529" s="212" t="s">
        <v>802</v>
      </c>
      <c r="H529" s="209" t="s">
        <v>802</v>
      </c>
      <c r="I529" s="209" t="s">
        <v>802</v>
      </c>
      <c r="J529" s="212" t="s">
        <v>802</v>
      </c>
      <c r="K529" s="212" t="s">
        <v>665</v>
      </c>
      <c r="L529" s="212" t="s">
        <v>802</v>
      </c>
      <c r="M529" s="211" t="s">
        <v>28</v>
      </c>
      <c r="N529" s="211" t="s">
        <v>802</v>
      </c>
    </row>
    <row r="530" spans="2:14" ht="37.5" x14ac:dyDescent="0.3">
      <c r="B530" s="140" t="s">
        <v>799</v>
      </c>
      <c r="C530" s="141" t="s">
        <v>1072</v>
      </c>
      <c r="D530" s="307" t="s">
        <v>13</v>
      </c>
      <c r="E530" s="249" t="s">
        <v>1073</v>
      </c>
      <c r="F530" s="250" t="s">
        <v>1074</v>
      </c>
      <c r="G530" s="250" t="s">
        <v>1074</v>
      </c>
      <c r="H530" s="250" t="s">
        <v>802</v>
      </c>
      <c r="I530" s="250" t="s">
        <v>802</v>
      </c>
      <c r="J530" s="250" t="s">
        <v>1075</v>
      </c>
      <c r="K530" s="251" t="s">
        <v>819</v>
      </c>
      <c r="L530" s="252" t="s">
        <v>575</v>
      </c>
      <c r="M530" s="253" t="s">
        <v>262</v>
      </c>
      <c r="N530" s="144" t="s">
        <v>802</v>
      </c>
    </row>
    <row r="531" spans="2:14" ht="56.25" x14ac:dyDescent="0.3">
      <c r="B531" s="140" t="s">
        <v>799</v>
      </c>
      <c r="C531" s="141" t="s">
        <v>1072</v>
      </c>
      <c r="D531" s="307" t="s">
        <v>30</v>
      </c>
      <c r="E531" s="143" t="s">
        <v>1076</v>
      </c>
      <c r="F531" s="143" t="s">
        <v>911</v>
      </c>
      <c r="G531" s="143" t="s">
        <v>912</v>
      </c>
      <c r="H531" s="142" t="s">
        <v>802</v>
      </c>
      <c r="I531" s="142" t="s">
        <v>802</v>
      </c>
      <c r="J531" s="143" t="s">
        <v>802</v>
      </c>
      <c r="K531" s="143" t="s">
        <v>946</v>
      </c>
      <c r="L531" s="143" t="s">
        <v>1077</v>
      </c>
      <c r="M531" s="144" t="s">
        <v>271</v>
      </c>
      <c r="N531" s="144" t="s">
        <v>802</v>
      </c>
    </row>
    <row r="532" spans="2:14" ht="37.5" x14ac:dyDescent="0.3">
      <c r="B532" s="140" t="s">
        <v>799</v>
      </c>
      <c r="C532" s="141" t="s">
        <v>1072</v>
      </c>
      <c r="D532" s="307" t="s">
        <v>30</v>
      </c>
      <c r="E532" s="143" t="s">
        <v>1078</v>
      </c>
      <c r="F532" s="143" t="s">
        <v>802</v>
      </c>
      <c r="G532" s="143" t="s">
        <v>802</v>
      </c>
      <c r="H532" s="142" t="s">
        <v>802</v>
      </c>
      <c r="I532" s="142" t="s">
        <v>802</v>
      </c>
      <c r="J532" s="143" t="s">
        <v>802</v>
      </c>
      <c r="K532" s="143" t="s">
        <v>34</v>
      </c>
      <c r="L532" s="143" t="s">
        <v>802</v>
      </c>
      <c r="M532" s="144" t="s">
        <v>28</v>
      </c>
      <c r="N532" s="144" t="s">
        <v>802</v>
      </c>
    </row>
    <row r="533" spans="2:14" ht="112.5" x14ac:dyDescent="0.3">
      <c r="B533" s="311" t="s">
        <v>799</v>
      </c>
      <c r="C533" s="312" t="s">
        <v>1079</v>
      </c>
      <c r="D533" s="313" t="s">
        <v>30</v>
      </c>
      <c r="E533" s="314" t="s">
        <v>1080</v>
      </c>
      <c r="F533" s="314" t="s">
        <v>802</v>
      </c>
      <c r="G533" s="314" t="s">
        <v>802</v>
      </c>
      <c r="H533" s="315" t="s">
        <v>802</v>
      </c>
      <c r="I533" s="315" t="s">
        <v>802</v>
      </c>
      <c r="J533" s="314" t="s">
        <v>1081</v>
      </c>
      <c r="K533" s="316" t="s">
        <v>665</v>
      </c>
      <c r="L533" s="316" t="s">
        <v>802</v>
      </c>
      <c r="M533" s="317" t="s">
        <v>28</v>
      </c>
      <c r="N533" s="317" t="s">
        <v>802</v>
      </c>
    </row>
    <row r="534" spans="2:14" ht="75" x14ac:dyDescent="0.3">
      <c r="B534" s="311" t="s">
        <v>799</v>
      </c>
      <c r="C534" s="312" t="s">
        <v>1079</v>
      </c>
      <c r="D534" s="313" t="s">
        <v>30</v>
      </c>
      <c r="E534" s="314" t="s">
        <v>1082</v>
      </c>
      <c r="F534" s="316" t="s">
        <v>802</v>
      </c>
      <c r="G534" s="316" t="s">
        <v>802</v>
      </c>
      <c r="H534" s="318" t="s">
        <v>802</v>
      </c>
      <c r="I534" s="318" t="s">
        <v>802</v>
      </c>
      <c r="J534" s="316" t="s">
        <v>802</v>
      </c>
      <c r="K534" s="316" t="s">
        <v>665</v>
      </c>
      <c r="L534" s="316" t="s">
        <v>802</v>
      </c>
      <c r="M534" s="317" t="s">
        <v>28</v>
      </c>
      <c r="N534" s="317" t="s">
        <v>802</v>
      </c>
    </row>
    <row r="535" spans="2:14" ht="93.75" x14ac:dyDescent="0.3">
      <c r="B535" s="140" t="s">
        <v>799</v>
      </c>
      <c r="C535" s="319" t="s">
        <v>1079</v>
      </c>
      <c r="D535" s="320" t="s">
        <v>30</v>
      </c>
      <c r="E535" s="316" t="s">
        <v>1083</v>
      </c>
      <c r="F535" s="316" t="s">
        <v>802</v>
      </c>
      <c r="G535" s="316" t="s">
        <v>802</v>
      </c>
      <c r="H535" s="318" t="s">
        <v>802</v>
      </c>
      <c r="I535" s="318" t="s">
        <v>802</v>
      </c>
      <c r="J535" s="316" t="s">
        <v>1084</v>
      </c>
      <c r="K535" s="316" t="s">
        <v>802</v>
      </c>
      <c r="L535" s="316" t="s">
        <v>802</v>
      </c>
      <c r="M535" s="317" t="s">
        <v>28</v>
      </c>
      <c r="N535" s="317" t="s">
        <v>802</v>
      </c>
    </row>
    <row r="536" spans="2:14" ht="168.75" x14ac:dyDescent="0.3">
      <c r="B536" s="140" t="s">
        <v>799</v>
      </c>
      <c r="C536" s="254" t="s">
        <v>1085</v>
      </c>
      <c r="D536" s="308" t="s">
        <v>30</v>
      </c>
      <c r="E536" s="258" t="s">
        <v>1086</v>
      </c>
      <c r="F536" s="255">
        <v>51800</v>
      </c>
      <c r="G536" s="255" t="s">
        <v>802</v>
      </c>
      <c r="H536" s="255" t="s">
        <v>802</v>
      </c>
      <c r="I536" s="255" t="s">
        <v>802</v>
      </c>
      <c r="J536" s="256" t="s">
        <v>1087</v>
      </c>
      <c r="K536" s="255" t="s">
        <v>269</v>
      </c>
      <c r="L536" s="255" t="s">
        <v>1088</v>
      </c>
      <c r="M536" s="257" t="s">
        <v>271</v>
      </c>
      <c r="N536" s="257" t="s">
        <v>802</v>
      </c>
    </row>
    <row r="537" spans="2:14" ht="150" x14ac:dyDescent="0.3">
      <c r="B537" s="140" t="s">
        <v>799</v>
      </c>
      <c r="C537" s="254" t="s">
        <v>1089</v>
      </c>
      <c r="D537" s="308" t="s">
        <v>13</v>
      </c>
      <c r="E537" s="259" t="s">
        <v>1090</v>
      </c>
      <c r="F537" s="260">
        <v>60000</v>
      </c>
      <c r="G537" s="261" t="s">
        <v>902</v>
      </c>
      <c r="H537" s="262" t="s">
        <v>802</v>
      </c>
      <c r="I537" s="255" t="s">
        <v>802</v>
      </c>
      <c r="J537" s="256" t="s">
        <v>802</v>
      </c>
      <c r="K537" s="259" t="s">
        <v>960</v>
      </c>
      <c r="L537" s="263" t="s">
        <v>113</v>
      </c>
      <c r="M537" s="264" t="s">
        <v>271</v>
      </c>
      <c r="N537" s="257" t="s">
        <v>802</v>
      </c>
    </row>
    <row r="538" spans="2:14" ht="150" x14ac:dyDescent="0.3">
      <c r="B538" s="140" t="s">
        <v>799</v>
      </c>
      <c r="C538" s="254" t="s">
        <v>1089</v>
      </c>
      <c r="D538" s="308" t="s">
        <v>30</v>
      </c>
      <c r="E538" s="265" t="s">
        <v>1091</v>
      </c>
      <c r="F538" s="263" t="s">
        <v>926</v>
      </c>
      <c r="G538" s="266" t="s">
        <v>802</v>
      </c>
      <c r="H538" s="262" t="s">
        <v>802</v>
      </c>
      <c r="I538" s="255" t="s">
        <v>802</v>
      </c>
      <c r="J538" s="256" t="s">
        <v>802</v>
      </c>
      <c r="K538" s="265" t="s">
        <v>34</v>
      </c>
      <c r="L538" s="267" t="s">
        <v>1092</v>
      </c>
      <c r="M538" s="264" t="s">
        <v>271</v>
      </c>
      <c r="N538" s="257" t="s">
        <v>802</v>
      </c>
    </row>
    <row r="539" spans="2:14" ht="150" x14ac:dyDescent="0.3">
      <c r="B539" s="140" t="s">
        <v>799</v>
      </c>
      <c r="C539" s="254" t="s">
        <v>1089</v>
      </c>
      <c r="D539" s="308" t="s">
        <v>13</v>
      </c>
      <c r="E539" s="265" t="s">
        <v>1093</v>
      </c>
      <c r="F539" s="268">
        <v>5000</v>
      </c>
      <c r="G539" s="269" t="s">
        <v>902</v>
      </c>
      <c r="H539" s="262" t="s">
        <v>802</v>
      </c>
      <c r="I539" s="255" t="s">
        <v>802</v>
      </c>
      <c r="J539" s="256" t="s">
        <v>802</v>
      </c>
      <c r="K539" s="265" t="s">
        <v>960</v>
      </c>
      <c r="L539" s="267" t="s">
        <v>113</v>
      </c>
      <c r="M539" s="264" t="s">
        <v>271</v>
      </c>
      <c r="N539" s="257" t="s">
        <v>802</v>
      </c>
    </row>
    <row r="540" spans="2:14" ht="150" x14ac:dyDescent="0.3">
      <c r="B540" s="140" t="s">
        <v>799</v>
      </c>
      <c r="C540" s="254" t="s">
        <v>1089</v>
      </c>
      <c r="D540" s="308" t="s">
        <v>30</v>
      </c>
      <c r="E540" s="265" t="s">
        <v>1094</v>
      </c>
      <c r="F540" s="263" t="s">
        <v>930</v>
      </c>
      <c r="G540" s="266" t="s">
        <v>902</v>
      </c>
      <c r="H540" s="262" t="s">
        <v>802</v>
      </c>
      <c r="I540" s="255" t="s">
        <v>802</v>
      </c>
      <c r="J540" s="256" t="s">
        <v>802</v>
      </c>
      <c r="K540" s="265" t="s">
        <v>34</v>
      </c>
      <c r="L540" s="267" t="s">
        <v>1092</v>
      </c>
      <c r="M540" s="264" t="s">
        <v>271</v>
      </c>
      <c r="N540" s="257" t="s">
        <v>802</v>
      </c>
    </row>
    <row r="541" spans="2:14" ht="150" x14ac:dyDescent="0.3">
      <c r="B541" s="140" t="s">
        <v>799</v>
      </c>
      <c r="C541" s="254" t="s">
        <v>1089</v>
      </c>
      <c r="D541" s="308" t="s">
        <v>30</v>
      </c>
      <c r="E541" s="265" t="s">
        <v>1095</v>
      </c>
      <c r="F541" s="267" t="s">
        <v>932</v>
      </c>
      <c r="G541" s="266" t="s">
        <v>902</v>
      </c>
      <c r="H541" s="262" t="s">
        <v>802</v>
      </c>
      <c r="I541" s="255" t="s">
        <v>802</v>
      </c>
      <c r="J541" s="256" t="s">
        <v>802</v>
      </c>
      <c r="K541" s="265" t="s">
        <v>34</v>
      </c>
      <c r="L541" s="267" t="s">
        <v>1092</v>
      </c>
      <c r="M541" s="264" t="s">
        <v>271</v>
      </c>
      <c r="N541" s="257" t="s">
        <v>802</v>
      </c>
    </row>
    <row r="542" spans="2:14" ht="150" x14ac:dyDescent="0.3">
      <c r="B542" s="140" t="s">
        <v>799</v>
      </c>
      <c r="C542" s="254" t="s">
        <v>1089</v>
      </c>
      <c r="D542" s="308" t="s">
        <v>13</v>
      </c>
      <c r="E542" s="265" t="s">
        <v>1096</v>
      </c>
      <c r="F542" s="267" t="s">
        <v>981</v>
      </c>
      <c r="G542" s="266" t="s">
        <v>902</v>
      </c>
      <c r="H542" s="262" t="s">
        <v>802</v>
      </c>
      <c r="I542" s="255" t="s">
        <v>802</v>
      </c>
      <c r="J542" s="256" t="s">
        <v>802</v>
      </c>
      <c r="K542" s="265" t="s">
        <v>1097</v>
      </c>
      <c r="L542" s="267" t="s">
        <v>277</v>
      </c>
      <c r="M542" s="264" t="s">
        <v>271</v>
      </c>
      <c r="N542" s="257" t="s">
        <v>802</v>
      </c>
    </row>
    <row r="543" spans="2:14" ht="150" x14ac:dyDescent="0.3">
      <c r="B543" s="140" t="s">
        <v>799</v>
      </c>
      <c r="C543" s="254" t="s">
        <v>1089</v>
      </c>
      <c r="D543" s="308" t="s">
        <v>13</v>
      </c>
      <c r="E543" s="270" t="s">
        <v>1098</v>
      </c>
      <c r="F543" s="271">
        <v>10000</v>
      </c>
      <c r="G543" s="271" t="s">
        <v>802</v>
      </c>
      <c r="H543" s="272">
        <v>10000</v>
      </c>
      <c r="I543" s="272" t="s">
        <v>802</v>
      </c>
      <c r="J543" s="273" t="s">
        <v>1099</v>
      </c>
      <c r="K543" s="274" t="s">
        <v>802</v>
      </c>
      <c r="L543" s="271" t="s">
        <v>1100</v>
      </c>
      <c r="M543" s="257" t="s">
        <v>23</v>
      </c>
      <c r="N543" s="257" t="s">
        <v>802</v>
      </c>
    </row>
    <row r="544" spans="2:14" ht="150" x14ac:dyDescent="0.3">
      <c r="B544" s="140" t="s">
        <v>799</v>
      </c>
      <c r="C544" s="254" t="s">
        <v>1089</v>
      </c>
      <c r="D544" s="309" t="s">
        <v>13</v>
      </c>
      <c r="E544" s="275" t="s">
        <v>1101</v>
      </c>
      <c r="F544" s="277">
        <v>80000</v>
      </c>
      <c r="G544" s="278" t="s">
        <v>802</v>
      </c>
      <c r="H544" s="278" t="s">
        <v>802</v>
      </c>
      <c r="I544" s="278" t="s">
        <v>802</v>
      </c>
      <c r="J544" s="276" t="s">
        <v>1102</v>
      </c>
      <c r="K544" s="276">
        <v>2026</v>
      </c>
      <c r="L544" s="276" t="s">
        <v>438</v>
      </c>
      <c r="M544" s="257" t="s">
        <v>299</v>
      </c>
      <c r="N544" s="257" t="s">
        <v>802</v>
      </c>
    </row>
    <row r="545" spans="2:14" ht="150" x14ac:dyDescent="0.3">
      <c r="B545" s="140" t="s">
        <v>799</v>
      </c>
      <c r="C545" s="254" t="s">
        <v>1089</v>
      </c>
      <c r="D545" s="308" t="s">
        <v>30</v>
      </c>
      <c r="E545" s="279" t="s">
        <v>1103</v>
      </c>
      <c r="F545" s="280" t="s">
        <v>802</v>
      </c>
      <c r="G545" s="255" t="s">
        <v>802</v>
      </c>
      <c r="H545" s="255" t="s">
        <v>802</v>
      </c>
      <c r="I545" s="255" t="s">
        <v>802</v>
      </c>
      <c r="J545" s="256" t="s">
        <v>802</v>
      </c>
      <c r="K545" s="281" t="s">
        <v>802</v>
      </c>
      <c r="L545" s="282" t="s">
        <v>802</v>
      </c>
      <c r="M545" s="264" t="s">
        <v>32</v>
      </c>
      <c r="N545" s="257" t="s">
        <v>802</v>
      </c>
    </row>
    <row r="546" spans="2:14" ht="150" x14ac:dyDescent="0.3">
      <c r="B546" s="140" t="s">
        <v>799</v>
      </c>
      <c r="C546" s="254" t="s">
        <v>1089</v>
      </c>
      <c r="D546" s="308" t="s">
        <v>30</v>
      </c>
      <c r="E546" s="276" t="s">
        <v>1104</v>
      </c>
      <c r="F546" s="256" t="s">
        <v>802</v>
      </c>
      <c r="G546" s="255" t="s">
        <v>802</v>
      </c>
      <c r="H546" s="255" t="s">
        <v>802</v>
      </c>
      <c r="I546" s="255" t="s">
        <v>802</v>
      </c>
      <c r="J546" s="256" t="s">
        <v>1105</v>
      </c>
      <c r="K546" s="281">
        <v>2023</v>
      </c>
      <c r="L546" s="282" t="s">
        <v>802</v>
      </c>
      <c r="M546" s="264" t="s">
        <v>28</v>
      </c>
      <c r="N546" s="257" t="s">
        <v>802</v>
      </c>
    </row>
    <row r="547" spans="2:14" ht="75" x14ac:dyDescent="0.3">
      <c r="B547" s="140" t="s">
        <v>799</v>
      </c>
      <c r="C547" s="283" t="s">
        <v>1106</v>
      </c>
      <c r="D547" s="310" t="s">
        <v>13</v>
      </c>
      <c r="E547" s="285" t="s">
        <v>573</v>
      </c>
      <c r="F547" s="287">
        <v>50000</v>
      </c>
      <c r="G547" s="287">
        <v>50000</v>
      </c>
      <c r="H547" s="286" t="s">
        <v>802</v>
      </c>
      <c r="I547" s="286" t="s">
        <v>802</v>
      </c>
      <c r="J547" s="286" t="s">
        <v>574</v>
      </c>
      <c r="K547" s="288" t="s">
        <v>819</v>
      </c>
      <c r="L547" s="289" t="s">
        <v>575</v>
      </c>
      <c r="M547" s="290" t="s">
        <v>262</v>
      </c>
      <c r="N547" s="291" t="s">
        <v>802</v>
      </c>
    </row>
    <row r="548" spans="2:14" ht="75" x14ac:dyDescent="0.3">
      <c r="B548" s="140" t="s">
        <v>799</v>
      </c>
      <c r="C548" s="283" t="s">
        <v>1106</v>
      </c>
      <c r="D548" s="310" t="s">
        <v>30</v>
      </c>
      <c r="E548" s="292" t="s">
        <v>1107</v>
      </c>
      <c r="F548" s="293" t="s">
        <v>926</v>
      </c>
      <c r="G548" s="294" t="s">
        <v>802</v>
      </c>
      <c r="H548" s="295" t="s">
        <v>802</v>
      </c>
      <c r="I548" s="284" t="s">
        <v>802</v>
      </c>
      <c r="J548" s="296" t="s">
        <v>802</v>
      </c>
      <c r="K548" s="292" t="s">
        <v>920</v>
      </c>
      <c r="L548" s="293" t="s">
        <v>277</v>
      </c>
      <c r="M548" s="290" t="s">
        <v>271</v>
      </c>
      <c r="N548" s="291" t="s">
        <v>802</v>
      </c>
    </row>
    <row r="549" spans="2:14" ht="75" x14ac:dyDescent="0.3">
      <c r="B549" s="140" t="s">
        <v>799</v>
      </c>
      <c r="C549" s="283" t="s">
        <v>1106</v>
      </c>
      <c r="D549" s="310" t="s">
        <v>30</v>
      </c>
      <c r="E549" s="297" t="s">
        <v>1108</v>
      </c>
      <c r="F549" s="298" t="s">
        <v>1109</v>
      </c>
      <c r="G549" s="299" t="s">
        <v>919</v>
      </c>
      <c r="H549" s="295" t="s">
        <v>802</v>
      </c>
      <c r="I549" s="284" t="s">
        <v>802</v>
      </c>
      <c r="J549" s="296" t="s">
        <v>802</v>
      </c>
      <c r="K549" s="297" t="s">
        <v>920</v>
      </c>
      <c r="L549" s="298" t="s">
        <v>277</v>
      </c>
      <c r="M549" s="290" t="s">
        <v>271</v>
      </c>
      <c r="N549" s="291" t="s">
        <v>802</v>
      </c>
    </row>
    <row r="550" spans="2:14" ht="75" x14ac:dyDescent="0.3">
      <c r="B550" s="140" t="s">
        <v>799</v>
      </c>
      <c r="C550" s="283" t="s">
        <v>1106</v>
      </c>
      <c r="D550" s="310" t="s">
        <v>30</v>
      </c>
      <c r="E550" s="300" t="s">
        <v>1110</v>
      </c>
      <c r="F550" s="301" t="s">
        <v>802</v>
      </c>
      <c r="G550" s="301" t="s">
        <v>802</v>
      </c>
      <c r="H550" s="284" t="s">
        <v>802</v>
      </c>
      <c r="I550" s="284" t="s">
        <v>802</v>
      </c>
      <c r="J550" s="296" t="s">
        <v>802</v>
      </c>
      <c r="K550" s="284" t="s">
        <v>802</v>
      </c>
      <c r="L550" s="284" t="s">
        <v>802</v>
      </c>
      <c r="M550" s="291" t="s">
        <v>28</v>
      </c>
      <c r="N550" s="291" t="s">
        <v>802</v>
      </c>
    </row>
    <row r="551" spans="2:14" ht="75" x14ac:dyDescent="0.3">
      <c r="B551" s="140" t="s">
        <v>799</v>
      </c>
      <c r="C551" s="283" t="s">
        <v>1106</v>
      </c>
      <c r="D551" s="310" t="s">
        <v>30</v>
      </c>
      <c r="E551" s="296" t="s">
        <v>1111</v>
      </c>
      <c r="F551" s="284" t="s">
        <v>802</v>
      </c>
      <c r="G551" s="284" t="s">
        <v>802</v>
      </c>
      <c r="H551" s="284" t="s">
        <v>802</v>
      </c>
      <c r="I551" s="284" t="s">
        <v>802</v>
      </c>
      <c r="J551" s="296" t="s">
        <v>802</v>
      </c>
      <c r="K551" s="284">
        <v>2027</v>
      </c>
      <c r="L551" s="284" t="s">
        <v>802</v>
      </c>
      <c r="M551" s="291" t="s">
        <v>28</v>
      </c>
      <c r="N551" s="291" t="s">
        <v>802</v>
      </c>
    </row>
    <row r="552" spans="2:14" x14ac:dyDescent="0.3">
      <c r="B552" s="103"/>
      <c r="C552" s="102"/>
      <c r="D552" s="44"/>
      <c r="E552" s="49"/>
      <c r="F552" s="59"/>
      <c r="G552" s="59"/>
      <c r="H552" s="44"/>
      <c r="I552" s="44"/>
      <c r="J552" s="55"/>
      <c r="K552" s="56"/>
      <c r="L552" s="35"/>
      <c r="M552" s="57"/>
      <c r="N552" s="57"/>
    </row>
    <row r="553" spans="2:14" ht="131.25" x14ac:dyDescent="0.3">
      <c r="B553" s="76" t="s">
        <v>1112</v>
      </c>
      <c r="C553" s="102" t="s">
        <v>1113</v>
      </c>
      <c r="D553" s="44" t="s">
        <v>13</v>
      </c>
      <c r="E553" s="69" t="s">
        <v>1114</v>
      </c>
      <c r="F553" s="70">
        <v>3400000</v>
      </c>
      <c r="G553" s="70">
        <v>250000</v>
      </c>
      <c r="H553" s="70"/>
      <c r="I553" s="70">
        <v>3150000</v>
      </c>
      <c r="J553" s="69" t="s">
        <v>1115</v>
      </c>
      <c r="K553" s="40">
        <v>2019</v>
      </c>
      <c r="L553" s="69" t="s">
        <v>1116</v>
      </c>
      <c r="M553" s="70" t="s">
        <v>262</v>
      </c>
      <c r="N553" s="57"/>
    </row>
    <row r="554" spans="2:14" ht="56.25" x14ac:dyDescent="0.3">
      <c r="B554" s="76" t="s">
        <v>1112</v>
      </c>
      <c r="C554" s="102" t="s">
        <v>1113</v>
      </c>
      <c r="D554" s="44" t="s">
        <v>13</v>
      </c>
      <c r="E554" s="69" t="s">
        <v>1117</v>
      </c>
      <c r="F554" s="70">
        <v>50000</v>
      </c>
      <c r="G554" s="70">
        <v>20000</v>
      </c>
      <c r="H554" s="70"/>
      <c r="I554" s="70">
        <v>30000</v>
      </c>
      <c r="J554" s="69" t="s">
        <v>1118</v>
      </c>
      <c r="K554" s="40">
        <v>2016</v>
      </c>
      <c r="L554" s="69" t="s">
        <v>1116</v>
      </c>
      <c r="M554" s="70" t="s">
        <v>262</v>
      </c>
      <c r="N554" s="62"/>
    </row>
    <row r="555" spans="2:14" ht="37.5" x14ac:dyDescent="0.3">
      <c r="B555" s="76" t="s">
        <v>1112</v>
      </c>
      <c r="C555" s="102" t="s">
        <v>1113</v>
      </c>
      <c r="D555" s="44" t="s">
        <v>13</v>
      </c>
      <c r="E555" s="69" t="s">
        <v>1119</v>
      </c>
      <c r="F555" s="70">
        <v>12000</v>
      </c>
      <c r="G555" s="70">
        <v>12000</v>
      </c>
      <c r="H555" s="70"/>
      <c r="I555" s="70"/>
      <c r="J555" s="69" t="s">
        <v>1120</v>
      </c>
      <c r="K555" s="40">
        <v>2017</v>
      </c>
      <c r="L555" s="69" t="s">
        <v>174</v>
      </c>
      <c r="M555" s="70" t="s">
        <v>262</v>
      </c>
      <c r="N555" s="62"/>
    </row>
    <row r="556" spans="2:14" ht="243.75" x14ac:dyDescent="0.3">
      <c r="B556" s="76" t="s">
        <v>1112</v>
      </c>
      <c r="C556" s="102" t="s">
        <v>1113</v>
      </c>
      <c r="D556" s="44" t="s">
        <v>13</v>
      </c>
      <c r="E556" s="69" t="s">
        <v>1121</v>
      </c>
      <c r="F556" s="70">
        <v>900000</v>
      </c>
      <c r="G556" s="70">
        <v>450000</v>
      </c>
      <c r="H556" s="70">
        <v>450000</v>
      </c>
      <c r="I556" s="70"/>
      <c r="J556" s="69" t="s">
        <v>1122</v>
      </c>
      <c r="K556" s="40">
        <v>2019</v>
      </c>
      <c r="L556" s="69" t="s">
        <v>1123</v>
      </c>
      <c r="M556" s="70" t="s">
        <v>262</v>
      </c>
      <c r="N556" s="62"/>
    </row>
    <row r="557" spans="2:14" ht="131.25" x14ac:dyDescent="0.3">
      <c r="B557" s="76" t="s">
        <v>1112</v>
      </c>
      <c r="C557" s="102" t="s">
        <v>1113</v>
      </c>
      <c r="D557" s="44" t="s">
        <v>13</v>
      </c>
      <c r="E557" s="69" t="s">
        <v>1124</v>
      </c>
      <c r="F557" s="70">
        <v>600000</v>
      </c>
      <c r="G557" s="70">
        <v>300000</v>
      </c>
      <c r="H557" s="70">
        <v>300000</v>
      </c>
      <c r="I557" s="70"/>
      <c r="J557" s="69" t="s">
        <v>1125</v>
      </c>
      <c r="K557" s="40">
        <v>2019</v>
      </c>
      <c r="L557" s="69" t="s">
        <v>1123</v>
      </c>
      <c r="M557" s="70" t="s">
        <v>262</v>
      </c>
      <c r="N557" s="62"/>
    </row>
    <row r="558" spans="2:14" ht="93.75" x14ac:dyDescent="0.3">
      <c r="B558" s="76" t="s">
        <v>1112</v>
      </c>
      <c r="C558" s="102" t="s">
        <v>1113</v>
      </c>
      <c r="D558" s="44" t="s">
        <v>13</v>
      </c>
      <c r="E558" s="69" t="s">
        <v>1126</v>
      </c>
      <c r="F558" s="70">
        <v>470000</v>
      </c>
      <c r="G558" s="70">
        <v>235000</v>
      </c>
      <c r="H558" s="70">
        <v>235000</v>
      </c>
      <c r="I558" s="70"/>
      <c r="J558" s="69" t="s">
        <v>1127</v>
      </c>
      <c r="K558" s="40">
        <v>2019</v>
      </c>
      <c r="L558" s="69" t="s">
        <v>1123</v>
      </c>
      <c r="M558" s="70" t="s">
        <v>262</v>
      </c>
      <c r="N558" s="62"/>
    </row>
    <row r="559" spans="2:14" ht="75" x14ac:dyDescent="0.3">
      <c r="B559" s="76" t="s">
        <v>1112</v>
      </c>
      <c r="C559" s="102" t="s">
        <v>1113</v>
      </c>
      <c r="D559" s="44" t="s">
        <v>13</v>
      </c>
      <c r="E559" s="69" t="s">
        <v>1128</v>
      </c>
      <c r="F559" s="70">
        <v>500000</v>
      </c>
      <c r="G559" s="70">
        <v>250000</v>
      </c>
      <c r="H559" s="70">
        <v>250000</v>
      </c>
      <c r="I559" s="70"/>
      <c r="J559" s="69" t="s">
        <v>1129</v>
      </c>
      <c r="K559" s="40">
        <v>2019</v>
      </c>
      <c r="L559" s="69" t="s">
        <v>1123</v>
      </c>
      <c r="M559" s="70" t="s">
        <v>262</v>
      </c>
      <c r="N559" s="62"/>
    </row>
    <row r="560" spans="2:14" ht="37.5" x14ac:dyDescent="0.3">
      <c r="B560" s="76" t="s">
        <v>1112</v>
      </c>
      <c r="C560" s="102" t="s">
        <v>1113</v>
      </c>
      <c r="D560" s="44" t="s">
        <v>13</v>
      </c>
      <c r="E560" s="69" t="s">
        <v>1130</v>
      </c>
      <c r="F560" s="70">
        <v>50000</v>
      </c>
      <c r="G560" s="70">
        <v>25000</v>
      </c>
      <c r="H560" s="70">
        <v>25000</v>
      </c>
      <c r="I560" s="70"/>
      <c r="J560" s="69" t="s">
        <v>1131</v>
      </c>
      <c r="K560" s="40">
        <v>2019</v>
      </c>
      <c r="L560" s="69" t="s">
        <v>1123</v>
      </c>
      <c r="M560" s="70" t="s">
        <v>262</v>
      </c>
      <c r="N560" s="62"/>
    </row>
    <row r="561" spans="2:14" ht="37.5" x14ac:dyDescent="0.3">
      <c r="B561" s="76" t="s">
        <v>1112</v>
      </c>
      <c r="C561" s="102" t="s">
        <v>1113</v>
      </c>
      <c r="D561" s="44" t="s">
        <v>13</v>
      </c>
      <c r="E561" s="69" t="s">
        <v>1132</v>
      </c>
      <c r="F561" s="70">
        <v>50000</v>
      </c>
      <c r="G561" s="70">
        <v>25000</v>
      </c>
      <c r="H561" s="70">
        <v>25000</v>
      </c>
      <c r="I561" s="70"/>
      <c r="J561" s="69" t="s">
        <v>1133</v>
      </c>
      <c r="K561" s="40">
        <v>2019</v>
      </c>
      <c r="L561" s="69" t="s">
        <v>1123</v>
      </c>
      <c r="M561" s="70" t="s">
        <v>262</v>
      </c>
      <c r="N561" s="62"/>
    </row>
    <row r="562" spans="2:14" ht="37.5" x14ac:dyDescent="0.3">
      <c r="B562" s="76" t="s">
        <v>1112</v>
      </c>
      <c r="C562" s="102" t="s">
        <v>1113</v>
      </c>
      <c r="D562" s="44" t="s">
        <v>13</v>
      </c>
      <c r="E562" s="69" t="s">
        <v>1134</v>
      </c>
      <c r="F562" s="70">
        <v>82938</v>
      </c>
      <c r="G562" s="70">
        <v>82938</v>
      </c>
      <c r="H562" s="70"/>
      <c r="I562" s="70"/>
      <c r="J562" s="69" t="s">
        <v>1135</v>
      </c>
      <c r="K562" s="40">
        <v>2020</v>
      </c>
      <c r="L562" s="69" t="s">
        <v>1123</v>
      </c>
      <c r="M562" s="70" t="s">
        <v>262</v>
      </c>
      <c r="N562" s="62"/>
    </row>
    <row r="563" spans="2:14" ht="56.25" x14ac:dyDescent="0.3">
      <c r="B563" s="76" t="s">
        <v>1112</v>
      </c>
      <c r="C563" s="102" t="s">
        <v>1113</v>
      </c>
      <c r="D563" s="44" t="s">
        <v>13</v>
      </c>
      <c r="E563" s="69" t="s">
        <v>1136</v>
      </c>
      <c r="F563" s="70">
        <v>500000</v>
      </c>
      <c r="G563" s="70">
        <v>250000</v>
      </c>
      <c r="H563" s="70">
        <v>250000</v>
      </c>
      <c r="I563" s="70"/>
      <c r="J563" s="69" t="s">
        <v>1137</v>
      </c>
      <c r="K563" s="40">
        <v>2019</v>
      </c>
      <c r="L563" s="69" t="s">
        <v>1123</v>
      </c>
      <c r="M563" s="70" t="s">
        <v>262</v>
      </c>
      <c r="N563" s="62"/>
    </row>
    <row r="564" spans="2:14" ht="112.5" x14ac:dyDescent="0.3">
      <c r="B564" s="76" t="s">
        <v>1112</v>
      </c>
      <c r="C564" s="102" t="s">
        <v>1113</v>
      </c>
      <c r="D564" s="44" t="s">
        <v>13</v>
      </c>
      <c r="E564" s="69" t="s">
        <v>1138</v>
      </c>
      <c r="F564" s="70">
        <v>25461</v>
      </c>
      <c r="G564" s="70">
        <v>25461</v>
      </c>
      <c r="H564" s="70"/>
      <c r="I564" s="70"/>
      <c r="J564" s="69" t="s">
        <v>1139</v>
      </c>
      <c r="K564" s="40">
        <v>2021</v>
      </c>
      <c r="L564" s="69" t="s">
        <v>1123</v>
      </c>
      <c r="M564" s="70" t="s">
        <v>262</v>
      </c>
      <c r="N564" s="62"/>
    </row>
    <row r="565" spans="2:14" ht="93.75" x14ac:dyDescent="0.3">
      <c r="B565" s="76" t="s">
        <v>1112</v>
      </c>
      <c r="C565" s="102" t="s">
        <v>1113</v>
      </c>
      <c r="D565" s="44" t="s">
        <v>13</v>
      </c>
      <c r="E565" s="69" t="s">
        <v>1140</v>
      </c>
      <c r="F565" s="70">
        <v>450000</v>
      </c>
      <c r="G565" s="70">
        <v>225000</v>
      </c>
      <c r="H565" s="70">
        <v>225000</v>
      </c>
      <c r="I565" s="70"/>
      <c r="J565" s="69" t="s">
        <v>1141</v>
      </c>
      <c r="K565" s="40">
        <v>2019</v>
      </c>
      <c r="L565" s="69" t="s">
        <v>1123</v>
      </c>
      <c r="M565" s="70" t="s">
        <v>262</v>
      </c>
      <c r="N565" s="62"/>
    </row>
    <row r="566" spans="2:14" ht="93.75" x14ac:dyDescent="0.3">
      <c r="B566" s="76" t="s">
        <v>1112</v>
      </c>
      <c r="C566" s="102" t="s">
        <v>1113</v>
      </c>
      <c r="D566" s="44" t="s">
        <v>13</v>
      </c>
      <c r="E566" s="69" t="s">
        <v>1142</v>
      </c>
      <c r="F566" s="70">
        <v>450000</v>
      </c>
      <c r="G566" s="70">
        <v>225000</v>
      </c>
      <c r="H566" s="70">
        <v>225000</v>
      </c>
      <c r="I566" s="70"/>
      <c r="J566" s="69" t="s">
        <v>1143</v>
      </c>
      <c r="K566" s="40">
        <v>2019</v>
      </c>
      <c r="L566" s="69" t="s">
        <v>1123</v>
      </c>
      <c r="M566" s="70" t="s">
        <v>262</v>
      </c>
      <c r="N566" s="62"/>
    </row>
    <row r="567" spans="2:14" ht="131.25" x14ac:dyDescent="0.3">
      <c r="B567" s="76" t="s">
        <v>1112</v>
      </c>
      <c r="C567" s="102" t="s">
        <v>1113</v>
      </c>
      <c r="D567" s="44" t="s">
        <v>13</v>
      </c>
      <c r="E567" s="69" t="s">
        <v>1144</v>
      </c>
      <c r="F567" s="70">
        <v>400000</v>
      </c>
      <c r="G567" s="70">
        <v>200000</v>
      </c>
      <c r="H567" s="70">
        <v>200000</v>
      </c>
      <c r="I567" s="70"/>
      <c r="J567" s="69" t="s">
        <v>1145</v>
      </c>
      <c r="K567" s="40">
        <v>2019</v>
      </c>
      <c r="L567" s="69" t="s">
        <v>1123</v>
      </c>
      <c r="M567" s="70" t="s">
        <v>262</v>
      </c>
      <c r="N567" s="62"/>
    </row>
    <row r="568" spans="2:14" ht="37.5" x14ac:dyDescent="0.3">
      <c r="B568" s="76" t="s">
        <v>1112</v>
      </c>
      <c r="C568" s="102" t="s">
        <v>1113</v>
      </c>
      <c r="D568" s="44" t="s">
        <v>13</v>
      </c>
      <c r="E568" s="69"/>
      <c r="F568" s="70"/>
      <c r="G568" s="70"/>
      <c r="H568" s="70"/>
      <c r="I568" s="70"/>
      <c r="J568" s="69"/>
      <c r="K568" s="40"/>
      <c r="L568" s="69"/>
      <c r="M568" s="70" t="s">
        <v>262</v>
      </c>
      <c r="N568" s="62"/>
    </row>
    <row r="569" spans="2:14" ht="37.5" x14ac:dyDescent="0.3">
      <c r="B569" s="76" t="s">
        <v>1112</v>
      </c>
      <c r="C569" s="102" t="s">
        <v>1113</v>
      </c>
      <c r="D569" s="44" t="s">
        <v>13</v>
      </c>
      <c r="E569" s="69" t="s">
        <v>1146</v>
      </c>
      <c r="F569" s="70">
        <v>500000</v>
      </c>
      <c r="G569" s="70">
        <v>500000</v>
      </c>
      <c r="H569" s="70"/>
      <c r="I569" s="70"/>
      <c r="J569" s="69" t="s">
        <v>1147</v>
      </c>
      <c r="K569" s="40">
        <v>2021</v>
      </c>
      <c r="L569" s="69" t="s">
        <v>88</v>
      </c>
      <c r="M569" s="70" t="s">
        <v>262</v>
      </c>
      <c r="N569" s="62"/>
    </row>
    <row r="570" spans="2:14" ht="37.5" x14ac:dyDescent="0.3">
      <c r="B570" s="76" t="s">
        <v>1112</v>
      </c>
      <c r="C570" s="102" t="s">
        <v>1113</v>
      </c>
      <c r="D570" s="44" t="s">
        <v>13</v>
      </c>
      <c r="E570" s="69" t="s">
        <v>1148</v>
      </c>
      <c r="F570" s="70">
        <v>500000</v>
      </c>
      <c r="G570" s="70">
        <v>500000</v>
      </c>
      <c r="H570" s="70"/>
      <c r="I570" s="70"/>
      <c r="J570" s="69" t="s">
        <v>1149</v>
      </c>
      <c r="K570" s="40">
        <v>2023</v>
      </c>
      <c r="L570" s="69" t="s">
        <v>88</v>
      </c>
      <c r="M570" s="70" t="s">
        <v>262</v>
      </c>
      <c r="N570" s="62"/>
    </row>
    <row r="571" spans="2:14" ht="93.75" x14ac:dyDescent="0.3">
      <c r="B571" s="76" t="s">
        <v>1112</v>
      </c>
      <c r="C571" s="102" t="s">
        <v>1113</v>
      </c>
      <c r="D571" s="44" t="s">
        <v>13</v>
      </c>
      <c r="E571" s="69" t="s">
        <v>1150</v>
      </c>
      <c r="F571" s="70">
        <v>10000</v>
      </c>
      <c r="G571" s="70">
        <v>10000</v>
      </c>
      <c r="H571" s="70"/>
      <c r="I571" s="70"/>
      <c r="J571" s="69" t="s">
        <v>1151</v>
      </c>
      <c r="K571" s="40">
        <v>2021</v>
      </c>
      <c r="L571" s="69" t="s">
        <v>88</v>
      </c>
      <c r="M571" s="70" t="s">
        <v>262</v>
      </c>
      <c r="N571" s="62"/>
    </row>
    <row r="572" spans="2:14" ht="131.25" x14ac:dyDescent="0.3">
      <c r="B572" s="76" t="s">
        <v>1112</v>
      </c>
      <c r="C572" s="102" t="s">
        <v>1113</v>
      </c>
      <c r="D572" s="44" t="s">
        <v>13</v>
      </c>
      <c r="E572" s="69" t="s">
        <v>1152</v>
      </c>
      <c r="F572" s="70">
        <v>237400</v>
      </c>
      <c r="G572" s="70"/>
      <c r="H572" s="70"/>
      <c r="I572" s="70">
        <v>237400</v>
      </c>
      <c r="J572" s="69" t="s">
        <v>1153</v>
      </c>
      <c r="K572" s="40">
        <v>2021</v>
      </c>
      <c r="L572" s="69" t="s">
        <v>1154</v>
      </c>
      <c r="M572" s="70" t="s">
        <v>262</v>
      </c>
      <c r="N572" s="62"/>
    </row>
    <row r="573" spans="2:14" ht="37.5" x14ac:dyDescent="0.3">
      <c r="B573" s="76" t="s">
        <v>1112</v>
      </c>
      <c r="C573" s="102" t="s">
        <v>1113</v>
      </c>
      <c r="D573" s="44" t="s">
        <v>13</v>
      </c>
      <c r="E573" s="69" t="s">
        <v>1155</v>
      </c>
      <c r="F573" s="70">
        <v>250000</v>
      </c>
      <c r="G573" s="70"/>
      <c r="H573" s="70"/>
      <c r="I573" s="70">
        <v>250000</v>
      </c>
      <c r="J573" s="69" t="s">
        <v>1156</v>
      </c>
      <c r="K573" s="40">
        <v>2021</v>
      </c>
      <c r="L573" s="69" t="s">
        <v>1154</v>
      </c>
      <c r="M573" s="70" t="s">
        <v>262</v>
      </c>
      <c r="N573" s="62"/>
    </row>
    <row r="574" spans="2:14" ht="37.5" x14ac:dyDescent="0.3">
      <c r="B574" s="76" t="s">
        <v>1112</v>
      </c>
      <c r="C574" s="102" t="s">
        <v>1113</v>
      </c>
      <c r="D574" s="44" t="s">
        <v>13</v>
      </c>
      <c r="E574" s="69" t="s">
        <v>1157</v>
      </c>
      <c r="F574" s="70">
        <v>25000</v>
      </c>
      <c r="G574" s="70">
        <v>25000</v>
      </c>
      <c r="H574" s="70"/>
      <c r="I574" s="70"/>
      <c r="J574" s="69" t="s">
        <v>1158</v>
      </c>
      <c r="K574" s="40">
        <v>2019</v>
      </c>
      <c r="L574" s="69" t="s">
        <v>337</v>
      </c>
      <c r="M574" s="70" t="s">
        <v>262</v>
      </c>
      <c r="N574" s="62"/>
    </row>
    <row r="575" spans="2:14" ht="37.5" x14ac:dyDescent="0.3">
      <c r="B575" s="112" t="s">
        <v>1112</v>
      </c>
      <c r="C575" s="113" t="s">
        <v>1159</v>
      </c>
      <c r="D575" s="44" t="s">
        <v>13</v>
      </c>
      <c r="E575" s="75"/>
      <c r="F575" s="17"/>
      <c r="G575" s="17"/>
      <c r="H575" s="17"/>
      <c r="I575" s="17"/>
      <c r="J575" s="76"/>
      <c r="K575" s="17"/>
      <c r="L575" s="76"/>
      <c r="M575" s="70" t="s">
        <v>262</v>
      </c>
      <c r="N575" s="62"/>
    </row>
    <row r="576" spans="2:14" ht="37.5" x14ac:dyDescent="0.3">
      <c r="B576" s="112" t="s">
        <v>1112</v>
      </c>
      <c r="C576" s="113"/>
      <c r="D576" s="44" t="s">
        <v>13</v>
      </c>
      <c r="E576" s="75"/>
      <c r="F576" s="17"/>
      <c r="G576" s="17"/>
      <c r="H576" s="17"/>
      <c r="I576" s="17"/>
      <c r="J576" s="76"/>
      <c r="K576" s="17"/>
      <c r="L576" s="76"/>
      <c r="M576" s="70" t="s">
        <v>262</v>
      </c>
      <c r="N576" s="62"/>
    </row>
    <row r="577" spans="2:14" ht="37.5" x14ac:dyDescent="0.3">
      <c r="B577" s="112" t="s">
        <v>1112</v>
      </c>
      <c r="C577" s="114"/>
      <c r="D577" s="44" t="s">
        <v>13</v>
      </c>
      <c r="E577" s="75"/>
      <c r="F577" s="17"/>
      <c r="G577" s="17"/>
      <c r="H577" s="17"/>
      <c r="I577" s="17"/>
      <c r="J577" s="76"/>
      <c r="K577" s="17"/>
      <c r="L577" s="76"/>
      <c r="M577" s="70" t="s">
        <v>262</v>
      </c>
      <c r="N577" s="62"/>
    </row>
    <row r="578" spans="2:14" ht="131.25" x14ac:dyDescent="0.3">
      <c r="B578" s="115" t="s">
        <v>1112</v>
      </c>
      <c r="C578" s="102" t="s">
        <v>1160</v>
      </c>
      <c r="D578" s="44" t="s">
        <v>13</v>
      </c>
      <c r="E578" s="69" t="s">
        <v>1161</v>
      </c>
      <c r="F578" s="70">
        <v>110000</v>
      </c>
      <c r="G578" s="70">
        <v>12375</v>
      </c>
      <c r="H578" s="70">
        <v>93500</v>
      </c>
      <c r="I578" s="70">
        <v>4125</v>
      </c>
      <c r="J578" s="69" t="s">
        <v>1162</v>
      </c>
      <c r="K578" s="40">
        <v>2016</v>
      </c>
      <c r="L578" s="69" t="s">
        <v>154</v>
      </c>
      <c r="M578" s="70" t="s">
        <v>262</v>
      </c>
      <c r="N578" s="62"/>
    </row>
    <row r="579" spans="2:14" ht="75" x14ac:dyDescent="0.3">
      <c r="B579" s="115" t="s">
        <v>1112</v>
      </c>
      <c r="C579" s="102" t="s">
        <v>1160</v>
      </c>
      <c r="D579" s="44" t="s">
        <v>13</v>
      </c>
      <c r="E579" s="69" t="s">
        <v>1163</v>
      </c>
      <c r="F579" s="70">
        <v>5000</v>
      </c>
      <c r="G579" s="70">
        <v>5000</v>
      </c>
      <c r="H579" s="70"/>
      <c r="I579" s="70"/>
      <c r="J579" s="69" t="s">
        <v>1164</v>
      </c>
      <c r="K579" s="40">
        <v>2021</v>
      </c>
      <c r="L579" s="69" t="s">
        <v>1165</v>
      </c>
      <c r="M579" s="70" t="s">
        <v>262</v>
      </c>
      <c r="N579" s="62"/>
    </row>
    <row r="580" spans="2:14" ht="37.5" x14ac:dyDescent="0.3">
      <c r="B580" s="116" t="s">
        <v>1112</v>
      </c>
      <c r="C580" s="106" t="s">
        <v>1166</v>
      </c>
      <c r="D580" s="44" t="s">
        <v>13</v>
      </c>
      <c r="E580" s="69" t="s">
        <v>1167</v>
      </c>
      <c r="F580" s="70">
        <v>50000</v>
      </c>
      <c r="G580" s="70">
        <v>50000</v>
      </c>
      <c r="H580" s="70"/>
      <c r="I580" s="70"/>
      <c r="J580" s="69" t="s">
        <v>1168</v>
      </c>
      <c r="K580" s="40">
        <v>2016</v>
      </c>
      <c r="L580" s="69" t="s">
        <v>154</v>
      </c>
      <c r="M580" s="70" t="s">
        <v>262</v>
      </c>
      <c r="N580" s="62"/>
    </row>
    <row r="581" spans="2:14" ht="56.25" x14ac:dyDescent="0.3">
      <c r="B581" s="116" t="s">
        <v>1112</v>
      </c>
      <c r="C581" s="106" t="s">
        <v>1166</v>
      </c>
      <c r="D581" s="44" t="s">
        <v>13</v>
      </c>
      <c r="E581" s="77" t="s">
        <v>1169</v>
      </c>
      <c r="F581" s="78">
        <v>1336490</v>
      </c>
      <c r="G581" s="78">
        <v>1336490</v>
      </c>
      <c r="H581" s="78"/>
      <c r="I581" s="78"/>
      <c r="J581" s="77" t="s">
        <v>1170</v>
      </c>
      <c r="K581" s="79">
        <v>2017</v>
      </c>
      <c r="L581" s="77" t="s">
        <v>1171</v>
      </c>
      <c r="M581" s="70" t="s">
        <v>262</v>
      </c>
      <c r="N581" s="62"/>
    </row>
    <row r="582" spans="2:14" ht="56.25" x14ac:dyDescent="0.3">
      <c r="B582" s="116" t="s">
        <v>1112</v>
      </c>
      <c r="C582" s="106" t="s">
        <v>1166</v>
      </c>
      <c r="D582" s="44" t="s">
        <v>13</v>
      </c>
      <c r="E582" s="77" t="s">
        <v>1172</v>
      </c>
      <c r="F582" s="78">
        <v>1424010</v>
      </c>
      <c r="G582" s="78">
        <v>1424010</v>
      </c>
      <c r="H582" s="78"/>
      <c r="I582" s="78"/>
      <c r="J582" s="77" t="s">
        <v>1173</v>
      </c>
      <c r="K582" s="79">
        <v>2021</v>
      </c>
      <c r="L582" s="77" t="s">
        <v>44</v>
      </c>
      <c r="M582" s="70" t="s">
        <v>262</v>
      </c>
      <c r="N582" s="62"/>
    </row>
    <row r="583" spans="2:14" ht="37.5" x14ac:dyDescent="0.3">
      <c r="B583" s="116" t="s">
        <v>1112</v>
      </c>
      <c r="C583" s="106" t="s">
        <v>1166</v>
      </c>
      <c r="D583" s="44" t="s">
        <v>13</v>
      </c>
      <c r="E583" s="69" t="s">
        <v>1174</v>
      </c>
      <c r="F583" s="70">
        <v>3000000</v>
      </c>
      <c r="G583" s="70">
        <v>3000000</v>
      </c>
      <c r="H583" s="70"/>
      <c r="I583" s="70"/>
      <c r="J583" s="69" t="s">
        <v>1175</v>
      </c>
      <c r="K583" s="40">
        <v>2021</v>
      </c>
      <c r="L583" s="69" t="s">
        <v>174</v>
      </c>
      <c r="M583" s="70" t="s">
        <v>262</v>
      </c>
      <c r="N583" s="62"/>
    </row>
    <row r="584" spans="2:14" ht="37.5" x14ac:dyDescent="0.3">
      <c r="B584" s="116" t="s">
        <v>1112</v>
      </c>
      <c r="C584" s="113" t="s">
        <v>1176</v>
      </c>
      <c r="D584" s="44" t="s">
        <v>13</v>
      </c>
      <c r="E584" s="84"/>
      <c r="F584" s="84"/>
      <c r="G584" s="84"/>
      <c r="H584" s="84"/>
      <c r="I584" s="84"/>
      <c r="J584" s="84"/>
      <c r="K584" s="84"/>
      <c r="L584" s="84"/>
      <c r="M584" s="70" t="s">
        <v>262</v>
      </c>
      <c r="N584" s="62"/>
    </row>
    <row r="585" spans="2:14" x14ac:dyDescent="0.3">
      <c r="B585" s="116" t="s">
        <v>1112</v>
      </c>
      <c r="C585" s="116"/>
      <c r="D585" s="44" t="s">
        <v>13</v>
      </c>
      <c r="E585" s="84"/>
      <c r="F585" s="84"/>
      <c r="G585" s="84"/>
      <c r="H585" s="84"/>
      <c r="I585" s="84"/>
      <c r="J585" s="84"/>
      <c r="K585" s="84"/>
      <c r="L585" s="84"/>
      <c r="M585" s="70" t="s">
        <v>262</v>
      </c>
      <c r="N585" s="62"/>
    </row>
    <row r="586" spans="2:14" x14ac:dyDescent="0.3">
      <c r="B586" s="116" t="s">
        <v>1112</v>
      </c>
      <c r="C586" s="116"/>
      <c r="D586" s="44" t="s">
        <v>13</v>
      </c>
      <c r="E586" s="69"/>
      <c r="F586" s="70"/>
      <c r="G586" s="70"/>
      <c r="H586" s="70"/>
      <c r="I586" s="70"/>
      <c r="J586" s="69"/>
      <c r="K586" s="40"/>
      <c r="L586" s="69"/>
      <c r="M586" s="70" t="s">
        <v>262</v>
      </c>
      <c r="N586" s="62"/>
    </row>
    <row r="587" spans="2:14" ht="112.5" x14ac:dyDescent="0.3">
      <c r="B587" s="104" t="s">
        <v>1112</v>
      </c>
      <c r="C587" s="102" t="s">
        <v>1177</v>
      </c>
      <c r="D587" s="44" t="s">
        <v>13</v>
      </c>
      <c r="E587" s="69" t="s">
        <v>1178</v>
      </c>
      <c r="F587" s="70">
        <v>15000</v>
      </c>
      <c r="G587" s="70">
        <v>15000</v>
      </c>
      <c r="H587" s="70"/>
      <c r="I587" s="70"/>
      <c r="J587" s="69" t="s">
        <v>1179</v>
      </c>
      <c r="K587" s="40">
        <v>2016</v>
      </c>
      <c r="L587" s="69" t="s">
        <v>44</v>
      </c>
      <c r="M587" s="70" t="s">
        <v>262</v>
      </c>
      <c r="N587" s="62"/>
    </row>
    <row r="588" spans="2:14" ht="112.5" x14ac:dyDescent="0.3">
      <c r="B588" s="104" t="s">
        <v>1112</v>
      </c>
      <c r="C588" s="102" t="s">
        <v>1177</v>
      </c>
      <c r="D588" s="44" t="s">
        <v>13</v>
      </c>
      <c r="E588" s="69" t="s">
        <v>1180</v>
      </c>
      <c r="F588" s="70">
        <v>1000000</v>
      </c>
      <c r="G588" s="70">
        <v>1000000</v>
      </c>
      <c r="H588" s="70"/>
      <c r="I588" s="70"/>
      <c r="J588" s="69" t="s">
        <v>1181</v>
      </c>
      <c r="K588" s="40">
        <v>2019</v>
      </c>
      <c r="L588" s="69" t="s">
        <v>44</v>
      </c>
      <c r="M588" s="70" t="s">
        <v>262</v>
      </c>
      <c r="N588" s="62"/>
    </row>
    <row r="589" spans="2:14" ht="112.5" x14ac:dyDescent="0.3">
      <c r="B589" s="104" t="s">
        <v>1112</v>
      </c>
      <c r="C589" s="102" t="s">
        <v>1177</v>
      </c>
      <c r="D589" s="44" t="s">
        <v>13</v>
      </c>
      <c r="E589" s="69" t="s">
        <v>1182</v>
      </c>
      <c r="F589" s="70">
        <v>300000</v>
      </c>
      <c r="G589" s="70">
        <v>300000</v>
      </c>
      <c r="H589" s="70"/>
      <c r="I589" s="70"/>
      <c r="J589" s="69" t="s">
        <v>1183</v>
      </c>
      <c r="K589" s="40">
        <v>2019</v>
      </c>
      <c r="L589" s="69" t="s">
        <v>60</v>
      </c>
      <c r="M589" s="70" t="s">
        <v>262</v>
      </c>
      <c r="N589" s="62"/>
    </row>
    <row r="590" spans="2:14" ht="112.5" x14ac:dyDescent="0.3">
      <c r="B590" s="104" t="s">
        <v>1112</v>
      </c>
      <c r="C590" s="102" t="s">
        <v>1177</v>
      </c>
      <c r="D590" s="44" t="s">
        <v>13</v>
      </c>
      <c r="E590" s="69" t="s">
        <v>1184</v>
      </c>
      <c r="F590" s="70">
        <v>185035</v>
      </c>
      <c r="G590" s="40"/>
      <c r="H590" s="70">
        <v>185035</v>
      </c>
      <c r="I590" s="70"/>
      <c r="J590" s="69" t="s">
        <v>1185</v>
      </c>
      <c r="K590" s="40">
        <v>2017</v>
      </c>
      <c r="L590" s="69" t="s">
        <v>44</v>
      </c>
      <c r="M590" s="70" t="s">
        <v>262</v>
      </c>
      <c r="N590" s="62"/>
    </row>
    <row r="591" spans="2:14" ht="37.5" x14ac:dyDescent="0.3">
      <c r="B591" s="104" t="s">
        <v>1112</v>
      </c>
      <c r="C591" s="114" t="s">
        <v>1186</v>
      </c>
      <c r="D591" s="44" t="s">
        <v>13</v>
      </c>
      <c r="E591" s="37" t="s">
        <v>1187</v>
      </c>
      <c r="F591" s="80">
        <v>3000000</v>
      </c>
      <c r="G591" s="80">
        <v>3000000</v>
      </c>
      <c r="H591" s="80"/>
      <c r="I591" s="80"/>
      <c r="J591" s="37" t="s">
        <v>1188</v>
      </c>
      <c r="K591" s="38">
        <v>2016</v>
      </c>
      <c r="L591" s="37" t="s">
        <v>44</v>
      </c>
      <c r="M591" s="70" t="s">
        <v>262</v>
      </c>
      <c r="N591" s="62"/>
    </row>
    <row r="592" spans="2:14" ht="131.25" x14ac:dyDescent="0.3">
      <c r="B592" s="104" t="s">
        <v>1112</v>
      </c>
      <c r="C592" s="114" t="s">
        <v>1186</v>
      </c>
      <c r="D592" s="44" t="s">
        <v>13</v>
      </c>
      <c r="E592" s="37" t="s">
        <v>1189</v>
      </c>
      <c r="F592" s="80">
        <v>1000000</v>
      </c>
      <c r="G592" s="80">
        <v>1000000</v>
      </c>
      <c r="H592" s="80"/>
      <c r="I592" s="80"/>
      <c r="J592" s="37" t="s">
        <v>1190</v>
      </c>
      <c r="K592" s="38">
        <v>2016</v>
      </c>
      <c r="L592" s="37" t="s">
        <v>224</v>
      </c>
      <c r="M592" s="70" t="s">
        <v>262</v>
      </c>
      <c r="N592" s="62"/>
    </row>
    <row r="593" spans="2:14" ht="93.75" x14ac:dyDescent="0.3">
      <c r="B593" s="104" t="s">
        <v>1112</v>
      </c>
      <c r="C593" s="114" t="s">
        <v>1186</v>
      </c>
      <c r="D593" s="44" t="s">
        <v>13</v>
      </c>
      <c r="E593" s="37" t="s">
        <v>1191</v>
      </c>
      <c r="F593" s="80">
        <v>150000</v>
      </c>
      <c r="G593" s="80">
        <v>50000</v>
      </c>
      <c r="H593" s="80">
        <v>50000</v>
      </c>
      <c r="I593" s="80">
        <v>50000</v>
      </c>
      <c r="J593" s="37" t="s">
        <v>1192</v>
      </c>
      <c r="K593" s="38">
        <v>2021</v>
      </c>
      <c r="L593" s="37" t="s">
        <v>630</v>
      </c>
      <c r="M593" s="70" t="s">
        <v>262</v>
      </c>
      <c r="N593" s="62"/>
    </row>
    <row r="594" spans="2:14" x14ac:dyDescent="0.3">
      <c r="B594" s="104" t="s">
        <v>1112</v>
      </c>
      <c r="C594" s="114" t="s">
        <v>1186</v>
      </c>
      <c r="D594" s="44" t="s">
        <v>13</v>
      </c>
      <c r="E594" s="69"/>
      <c r="F594" s="70"/>
      <c r="G594" s="70"/>
      <c r="H594" s="70"/>
      <c r="I594" s="70"/>
      <c r="J594" s="69"/>
      <c r="K594" s="40"/>
      <c r="L594" s="70"/>
      <c r="M594" s="70" t="s">
        <v>262</v>
      </c>
      <c r="N594" s="62"/>
    </row>
    <row r="595" spans="2:14" ht="56.25" x14ac:dyDescent="0.3">
      <c r="B595" s="104" t="s">
        <v>1112</v>
      </c>
      <c r="C595" s="114" t="s">
        <v>1186</v>
      </c>
      <c r="D595" s="44" t="s">
        <v>13</v>
      </c>
      <c r="E595" s="77" t="s">
        <v>1193</v>
      </c>
      <c r="F595" s="78">
        <v>10000</v>
      </c>
      <c r="G595" s="78">
        <v>10000</v>
      </c>
      <c r="H595" s="78"/>
      <c r="I595" s="78"/>
      <c r="J595" s="77" t="s">
        <v>1194</v>
      </c>
      <c r="K595" s="79">
        <v>2021</v>
      </c>
      <c r="L595" s="77" t="s">
        <v>44</v>
      </c>
      <c r="M595" s="70" t="s">
        <v>262</v>
      </c>
      <c r="N595" s="62"/>
    </row>
    <row r="596" spans="2:14" ht="93.75" x14ac:dyDescent="0.3">
      <c r="B596" s="104" t="s">
        <v>1112</v>
      </c>
      <c r="C596" s="114" t="s">
        <v>1186</v>
      </c>
      <c r="D596" s="44" t="s">
        <v>13</v>
      </c>
      <c r="E596" s="69" t="s">
        <v>1195</v>
      </c>
      <c r="F596" s="70">
        <v>100000</v>
      </c>
      <c r="G596" s="70">
        <v>100000</v>
      </c>
      <c r="H596" s="70"/>
      <c r="I596" s="70"/>
      <c r="J596" s="69" t="s">
        <v>1196</v>
      </c>
      <c r="K596" s="40">
        <v>2016</v>
      </c>
      <c r="L596" s="69" t="s">
        <v>154</v>
      </c>
      <c r="M596" s="70" t="s">
        <v>262</v>
      </c>
      <c r="N596" s="62"/>
    </row>
    <row r="597" spans="2:14" ht="187.5" x14ac:dyDescent="0.3">
      <c r="B597" s="104" t="s">
        <v>1112</v>
      </c>
      <c r="C597" s="114" t="s">
        <v>1186</v>
      </c>
      <c r="D597" s="44" t="s">
        <v>13</v>
      </c>
      <c r="E597" s="69" t="s">
        <v>1197</v>
      </c>
      <c r="F597" s="70">
        <v>800000</v>
      </c>
      <c r="G597" s="70">
        <v>800000</v>
      </c>
      <c r="H597" s="70"/>
      <c r="I597" s="70"/>
      <c r="J597" s="69" t="s">
        <v>1198</v>
      </c>
      <c r="K597" s="40">
        <v>2019</v>
      </c>
      <c r="L597" s="69" t="s">
        <v>1199</v>
      </c>
      <c r="M597" s="70" t="s">
        <v>262</v>
      </c>
      <c r="N597" s="62"/>
    </row>
    <row r="598" spans="2:14" ht="131.25" x14ac:dyDescent="0.3">
      <c r="B598" s="104" t="s">
        <v>1112</v>
      </c>
      <c r="C598" s="114" t="s">
        <v>1186</v>
      </c>
      <c r="D598" s="44" t="s">
        <v>13</v>
      </c>
      <c r="E598" s="69" t="s">
        <v>1200</v>
      </c>
      <c r="F598" s="70">
        <v>65000</v>
      </c>
      <c r="G598" s="70">
        <v>65000</v>
      </c>
      <c r="H598" s="40"/>
      <c r="I598" s="40"/>
      <c r="J598" s="69" t="s">
        <v>1201</v>
      </c>
      <c r="K598" s="40">
        <v>2017</v>
      </c>
      <c r="L598" s="69" t="s">
        <v>154</v>
      </c>
      <c r="M598" s="70" t="s">
        <v>262</v>
      </c>
      <c r="N598" s="62"/>
    </row>
    <row r="599" spans="2:14" ht="37.5" x14ac:dyDescent="0.3">
      <c r="B599" s="104" t="s">
        <v>1112</v>
      </c>
      <c r="C599" s="114" t="s">
        <v>1186</v>
      </c>
      <c r="D599" s="44" t="s">
        <v>13</v>
      </c>
      <c r="E599" s="69" t="s">
        <v>1202</v>
      </c>
      <c r="F599" s="70">
        <v>120000</v>
      </c>
      <c r="G599" s="70">
        <v>120000</v>
      </c>
      <c r="H599" s="70"/>
      <c r="I599" s="70"/>
      <c r="J599" s="69" t="s">
        <v>1203</v>
      </c>
      <c r="K599" s="40">
        <v>2018</v>
      </c>
      <c r="L599" s="69" t="s">
        <v>154</v>
      </c>
      <c r="M599" s="70" t="s">
        <v>262</v>
      </c>
      <c r="N599" s="62"/>
    </row>
    <row r="600" spans="2:14" ht="93.75" x14ac:dyDescent="0.3">
      <c r="B600" s="104" t="s">
        <v>1112</v>
      </c>
      <c r="C600" s="114" t="s">
        <v>1186</v>
      </c>
      <c r="D600" s="44" t="s">
        <v>13</v>
      </c>
      <c r="E600" s="69" t="s">
        <v>1204</v>
      </c>
      <c r="F600" s="70">
        <v>250000</v>
      </c>
      <c r="G600" s="70">
        <v>250000</v>
      </c>
      <c r="H600" s="70"/>
      <c r="I600" s="70"/>
      <c r="J600" s="69" t="s">
        <v>1205</v>
      </c>
      <c r="K600" s="40">
        <v>2018</v>
      </c>
      <c r="L600" s="69" t="s">
        <v>154</v>
      </c>
      <c r="M600" s="70" t="s">
        <v>262</v>
      </c>
      <c r="N600" s="62"/>
    </row>
    <row r="601" spans="2:14" ht="75" x14ac:dyDescent="0.3">
      <c r="B601" s="104" t="s">
        <v>1112</v>
      </c>
      <c r="C601" s="114" t="s">
        <v>1186</v>
      </c>
      <c r="D601" s="44" t="s">
        <v>13</v>
      </c>
      <c r="E601" s="69" t="s">
        <v>1206</v>
      </c>
      <c r="F601" s="70">
        <v>150000</v>
      </c>
      <c r="G601" s="70">
        <v>150000</v>
      </c>
      <c r="H601" s="70"/>
      <c r="I601" s="70"/>
      <c r="J601" s="69" t="s">
        <v>1207</v>
      </c>
      <c r="K601" s="40">
        <v>2018</v>
      </c>
      <c r="L601" s="69" t="s">
        <v>154</v>
      </c>
      <c r="M601" s="70" t="s">
        <v>262</v>
      </c>
      <c r="N601" s="62"/>
    </row>
    <row r="602" spans="2:14" ht="93.75" x14ac:dyDescent="0.3">
      <c r="B602" s="104" t="s">
        <v>1112</v>
      </c>
      <c r="C602" s="114" t="s">
        <v>1186</v>
      </c>
      <c r="D602" s="44" t="s">
        <v>13</v>
      </c>
      <c r="E602" s="69" t="s">
        <v>1208</v>
      </c>
      <c r="F602" s="70">
        <v>150000</v>
      </c>
      <c r="G602" s="70">
        <v>150000</v>
      </c>
      <c r="H602" s="70"/>
      <c r="I602" s="70"/>
      <c r="J602" s="69" t="s">
        <v>1209</v>
      </c>
      <c r="K602" s="40">
        <v>2019</v>
      </c>
      <c r="L602" s="69" t="s">
        <v>154</v>
      </c>
      <c r="M602" s="70" t="s">
        <v>262</v>
      </c>
      <c r="N602" s="62"/>
    </row>
    <row r="603" spans="2:14" ht="93.75" x14ac:dyDescent="0.3">
      <c r="B603" s="104" t="s">
        <v>1112</v>
      </c>
      <c r="C603" s="114" t="s">
        <v>1186</v>
      </c>
      <c r="D603" s="44" t="s">
        <v>13</v>
      </c>
      <c r="E603" s="69" t="s">
        <v>1210</v>
      </c>
      <c r="F603" s="70">
        <v>150000</v>
      </c>
      <c r="G603" s="70">
        <v>150000</v>
      </c>
      <c r="H603" s="70"/>
      <c r="I603" s="70"/>
      <c r="J603" s="69" t="s">
        <v>1211</v>
      </c>
      <c r="K603" s="40">
        <v>2019</v>
      </c>
      <c r="L603" s="69" t="s">
        <v>154</v>
      </c>
      <c r="M603" s="70" t="s">
        <v>262</v>
      </c>
      <c r="N603" s="62"/>
    </row>
    <row r="604" spans="2:14" ht="112.5" x14ac:dyDescent="0.3">
      <c r="B604" s="104" t="s">
        <v>1112</v>
      </c>
      <c r="C604" s="114" t="s">
        <v>1186</v>
      </c>
      <c r="D604" s="44" t="s">
        <v>13</v>
      </c>
      <c r="E604" s="69" t="s">
        <v>1212</v>
      </c>
      <c r="F604" s="70">
        <v>300000</v>
      </c>
      <c r="G604" s="70">
        <v>300000</v>
      </c>
      <c r="H604" s="70"/>
      <c r="I604" s="70"/>
      <c r="J604" s="69" t="s">
        <v>1213</v>
      </c>
      <c r="K604" s="40">
        <v>2019</v>
      </c>
      <c r="L604" s="69" t="s">
        <v>154</v>
      </c>
      <c r="M604" s="70" t="s">
        <v>262</v>
      </c>
      <c r="N604" s="62"/>
    </row>
    <row r="605" spans="2:14" ht="37.5" x14ac:dyDescent="0.3">
      <c r="B605" s="104" t="s">
        <v>1112</v>
      </c>
      <c r="C605" s="114" t="s">
        <v>1186</v>
      </c>
      <c r="D605" s="44" t="s">
        <v>13</v>
      </c>
      <c r="E605" s="69" t="s">
        <v>1214</v>
      </c>
      <c r="F605" s="70">
        <v>1000000</v>
      </c>
      <c r="G605" s="70">
        <v>70000</v>
      </c>
      <c r="H605" s="70">
        <v>300000</v>
      </c>
      <c r="I605" s="70">
        <v>630000</v>
      </c>
      <c r="J605" s="69" t="s">
        <v>1215</v>
      </c>
      <c r="K605" s="40">
        <v>2019</v>
      </c>
      <c r="L605" s="69" t="s">
        <v>154</v>
      </c>
      <c r="M605" s="70" t="s">
        <v>262</v>
      </c>
      <c r="N605" s="62"/>
    </row>
    <row r="606" spans="2:14" ht="168.75" x14ac:dyDescent="0.3">
      <c r="B606" s="104" t="s">
        <v>1112</v>
      </c>
      <c r="C606" s="114" t="s">
        <v>1186</v>
      </c>
      <c r="D606" s="44" t="s">
        <v>13</v>
      </c>
      <c r="E606" s="69" t="s">
        <v>1216</v>
      </c>
      <c r="F606" s="70">
        <v>1000000</v>
      </c>
      <c r="G606" s="70">
        <v>150000</v>
      </c>
      <c r="H606" s="70">
        <v>850000</v>
      </c>
      <c r="I606" s="70"/>
      <c r="J606" s="69" t="s">
        <v>1217</v>
      </c>
      <c r="K606" s="40">
        <v>2023</v>
      </c>
      <c r="L606" s="69" t="s">
        <v>1218</v>
      </c>
      <c r="M606" s="70" t="s">
        <v>262</v>
      </c>
      <c r="N606" s="62"/>
    </row>
    <row r="607" spans="2:14" x14ac:dyDescent="0.3">
      <c r="B607" s="104" t="s">
        <v>1112</v>
      </c>
      <c r="C607" s="114" t="s">
        <v>1186</v>
      </c>
      <c r="D607" s="44" t="s">
        <v>13</v>
      </c>
      <c r="E607" s="69" t="s">
        <v>1219</v>
      </c>
      <c r="F607" s="70">
        <v>1000000</v>
      </c>
      <c r="G607" s="70">
        <v>150000</v>
      </c>
      <c r="H607" s="70"/>
      <c r="I607" s="70">
        <v>89000</v>
      </c>
      <c r="J607" s="69" t="s">
        <v>1220</v>
      </c>
      <c r="K607" s="40">
        <v>2019</v>
      </c>
      <c r="L607" s="69" t="s">
        <v>154</v>
      </c>
      <c r="M607" s="70" t="s">
        <v>262</v>
      </c>
      <c r="N607" s="62"/>
    </row>
    <row r="608" spans="2:14" ht="37.5" x14ac:dyDescent="0.3">
      <c r="B608" s="104" t="s">
        <v>1112</v>
      </c>
      <c r="C608" s="114" t="s">
        <v>1186</v>
      </c>
      <c r="D608" s="44" t="s">
        <v>13</v>
      </c>
      <c r="E608" s="69" t="s">
        <v>1221</v>
      </c>
      <c r="F608" s="70">
        <v>60000</v>
      </c>
      <c r="G608" s="70">
        <v>60000</v>
      </c>
      <c r="H608" s="70"/>
      <c r="I608" s="70"/>
      <c r="J608" s="69" t="s">
        <v>1222</v>
      </c>
      <c r="K608" s="40">
        <v>2020</v>
      </c>
      <c r="L608" s="69" t="s">
        <v>154</v>
      </c>
      <c r="M608" s="70" t="s">
        <v>262</v>
      </c>
      <c r="N608" s="62"/>
    </row>
    <row r="609" spans="2:14" ht="37.5" x14ac:dyDescent="0.3">
      <c r="B609" s="104" t="s">
        <v>1112</v>
      </c>
      <c r="C609" s="114" t="s">
        <v>1186</v>
      </c>
      <c r="D609" s="44" t="s">
        <v>13</v>
      </c>
      <c r="E609" s="69" t="s">
        <v>1223</v>
      </c>
      <c r="F609" s="70">
        <v>400000</v>
      </c>
      <c r="G609" s="70">
        <v>400000</v>
      </c>
      <c r="H609" s="70"/>
      <c r="I609" s="70"/>
      <c r="J609" s="69" t="s">
        <v>1224</v>
      </c>
      <c r="K609" s="40">
        <v>2020</v>
      </c>
      <c r="L609" s="69" t="s">
        <v>154</v>
      </c>
      <c r="M609" s="70" t="s">
        <v>262</v>
      </c>
      <c r="N609" s="62"/>
    </row>
    <row r="610" spans="2:14" ht="75" x14ac:dyDescent="0.3">
      <c r="B610" s="104" t="s">
        <v>1112</v>
      </c>
      <c r="C610" s="114" t="s">
        <v>1186</v>
      </c>
      <c r="D610" s="44" t="s">
        <v>13</v>
      </c>
      <c r="E610" s="69" t="s">
        <v>1225</v>
      </c>
      <c r="F610" s="70">
        <v>200000</v>
      </c>
      <c r="G610" s="70">
        <v>40000</v>
      </c>
      <c r="H610" s="70"/>
      <c r="I610" s="70">
        <v>160000</v>
      </c>
      <c r="J610" s="69" t="s">
        <v>1226</v>
      </c>
      <c r="K610" s="56">
        <v>2020</v>
      </c>
      <c r="L610" s="69" t="s">
        <v>154</v>
      </c>
      <c r="M610" s="70" t="s">
        <v>262</v>
      </c>
      <c r="N610" s="62"/>
    </row>
    <row r="611" spans="2:14" ht="93.75" x14ac:dyDescent="0.3">
      <c r="B611" s="104" t="s">
        <v>1112</v>
      </c>
      <c r="C611" s="114" t="s">
        <v>1186</v>
      </c>
      <c r="D611" s="44" t="s">
        <v>13</v>
      </c>
      <c r="E611" s="69" t="s">
        <v>1227</v>
      </c>
      <c r="F611" s="70">
        <v>50000</v>
      </c>
      <c r="G611" s="70">
        <v>10000</v>
      </c>
      <c r="H611" s="70"/>
      <c r="I611" s="70">
        <v>40000</v>
      </c>
      <c r="J611" s="69" t="s">
        <v>1228</v>
      </c>
      <c r="K611" s="56">
        <v>2020</v>
      </c>
      <c r="L611" s="69" t="s">
        <v>154</v>
      </c>
      <c r="M611" s="70" t="s">
        <v>262</v>
      </c>
      <c r="N611" s="62"/>
    </row>
    <row r="612" spans="2:14" ht="37.5" x14ac:dyDescent="0.3">
      <c r="B612" s="104" t="s">
        <v>1112</v>
      </c>
      <c r="C612" s="114" t="s">
        <v>1186</v>
      </c>
      <c r="D612" s="44" t="s">
        <v>13</v>
      </c>
      <c r="E612" s="69" t="s">
        <v>1229</v>
      </c>
      <c r="F612" s="70">
        <v>25000</v>
      </c>
      <c r="G612" s="70">
        <v>25000</v>
      </c>
      <c r="H612" s="70"/>
      <c r="I612" s="70"/>
      <c r="J612" s="69" t="s">
        <v>1230</v>
      </c>
      <c r="K612" s="56">
        <v>2021</v>
      </c>
      <c r="L612" s="69" t="s">
        <v>154</v>
      </c>
      <c r="M612" s="70" t="s">
        <v>262</v>
      </c>
      <c r="N612" s="62"/>
    </row>
    <row r="613" spans="2:14" ht="93.75" x14ac:dyDescent="0.3">
      <c r="B613" s="104" t="s">
        <v>1112</v>
      </c>
      <c r="C613" s="114" t="s">
        <v>1186</v>
      </c>
      <c r="D613" s="44" t="s">
        <v>13</v>
      </c>
      <c r="E613" s="69" t="s">
        <v>1231</v>
      </c>
      <c r="F613" s="70">
        <v>12500</v>
      </c>
      <c r="G613" s="70">
        <v>12500</v>
      </c>
      <c r="H613" s="70"/>
      <c r="I613" s="70"/>
      <c r="J613" s="69" t="s">
        <v>1232</v>
      </c>
      <c r="K613" s="56">
        <v>2021</v>
      </c>
      <c r="L613" s="69" t="s">
        <v>154</v>
      </c>
      <c r="M613" s="70" t="s">
        <v>262</v>
      </c>
      <c r="N613" s="62"/>
    </row>
    <row r="614" spans="2:14" ht="37.5" x14ac:dyDescent="0.3">
      <c r="B614" s="104" t="s">
        <v>1112</v>
      </c>
      <c r="C614" s="114" t="s">
        <v>1186</v>
      </c>
      <c r="D614" s="44" t="s">
        <v>13</v>
      </c>
      <c r="E614" s="69" t="s">
        <v>1233</v>
      </c>
      <c r="F614" s="70">
        <v>5000</v>
      </c>
      <c r="G614" s="70"/>
      <c r="H614" s="70">
        <v>5000</v>
      </c>
      <c r="I614" s="70"/>
      <c r="J614" s="69" t="s">
        <v>1234</v>
      </c>
      <c r="K614" s="56">
        <v>2020</v>
      </c>
      <c r="L614" s="69" t="s">
        <v>44</v>
      </c>
      <c r="M614" s="70" t="s">
        <v>262</v>
      </c>
      <c r="N614" s="62"/>
    </row>
    <row r="615" spans="2:14" ht="37.5" x14ac:dyDescent="0.3">
      <c r="B615" s="104" t="s">
        <v>1112</v>
      </c>
      <c r="C615" s="114" t="s">
        <v>1186</v>
      </c>
      <c r="D615" s="44" t="s">
        <v>13</v>
      </c>
      <c r="E615" s="69" t="s">
        <v>1235</v>
      </c>
      <c r="F615" s="70">
        <v>22000</v>
      </c>
      <c r="G615" s="70">
        <v>8800</v>
      </c>
      <c r="H615" s="70">
        <v>13200</v>
      </c>
      <c r="I615" s="70"/>
      <c r="J615" s="69" t="s">
        <v>1236</v>
      </c>
      <c r="K615" s="40">
        <v>2017</v>
      </c>
      <c r="L615" s="69" t="s">
        <v>1237</v>
      </c>
      <c r="M615" s="70" t="s">
        <v>262</v>
      </c>
      <c r="N615" s="62"/>
    </row>
    <row r="616" spans="2:14" ht="56.25" x14ac:dyDescent="0.3">
      <c r="B616" s="104" t="s">
        <v>1112</v>
      </c>
      <c r="C616" s="114" t="s">
        <v>1186</v>
      </c>
      <c r="D616" s="44" t="s">
        <v>13</v>
      </c>
      <c r="E616" s="69" t="s">
        <v>1238</v>
      </c>
      <c r="F616" s="78">
        <v>5000</v>
      </c>
      <c r="G616" s="78">
        <v>5000</v>
      </c>
      <c r="H616" s="78"/>
      <c r="I616" s="79"/>
      <c r="J616" s="69" t="s">
        <v>1239</v>
      </c>
      <c r="K616" s="40">
        <v>2021</v>
      </c>
      <c r="L616" s="69" t="s">
        <v>224</v>
      </c>
      <c r="M616" s="70" t="s">
        <v>262</v>
      </c>
      <c r="N616" s="62"/>
    </row>
    <row r="617" spans="2:14" ht="37.5" x14ac:dyDescent="0.3">
      <c r="B617" s="104" t="s">
        <v>1112</v>
      </c>
      <c r="C617" s="114" t="s">
        <v>1186</v>
      </c>
      <c r="D617" s="44" t="s">
        <v>13</v>
      </c>
      <c r="E617" s="69" t="s">
        <v>1240</v>
      </c>
      <c r="F617" s="70">
        <v>1000</v>
      </c>
      <c r="G617" s="70">
        <v>1000</v>
      </c>
      <c r="H617" s="70"/>
      <c r="I617" s="70"/>
      <c r="J617" s="69" t="s">
        <v>1241</v>
      </c>
      <c r="K617" s="40">
        <v>2019</v>
      </c>
      <c r="L617" s="69" t="s">
        <v>174</v>
      </c>
      <c r="M617" s="70" t="s">
        <v>262</v>
      </c>
      <c r="N617" s="62"/>
    </row>
    <row r="618" spans="2:14" ht="37.5" x14ac:dyDescent="0.3">
      <c r="B618" s="104" t="s">
        <v>1112</v>
      </c>
      <c r="C618" s="114" t="s">
        <v>1186</v>
      </c>
      <c r="D618" s="44" t="s">
        <v>13</v>
      </c>
      <c r="E618" s="69" t="s">
        <v>1242</v>
      </c>
      <c r="F618" s="70">
        <v>4000</v>
      </c>
      <c r="G618" s="70">
        <v>4000</v>
      </c>
      <c r="H618" s="70"/>
      <c r="I618" s="70"/>
      <c r="J618" s="69" t="s">
        <v>1243</v>
      </c>
      <c r="K618" s="40">
        <v>2019</v>
      </c>
      <c r="L618" s="69" t="s">
        <v>174</v>
      </c>
      <c r="M618" s="70" t="s">
        <v>262</v>
      </c>
      <c r="N618" s="62"/>
    </row>
    <row r="619" spans="2:14" ht="56.25" x14ac:dyDescent="0.3">
      <c r="B619" s="104" t="s">
        <v>1112</v>
      </c>
      <c r="C619" s="114" t="s">
        <v>1186</v>
      </c>
      <c r="D619" s="44" t="s">
        <v>13</v>
      </c>
      <c r="E619" s="69" t="s">
        <v>1244</v>
      </c>
      <c r="F619" s="70">
        <v>20000</v>
      </c>
      <c r="G619" s="70">
        <v>3800</v>
      </c>
      <c r="H619" s="70">
        <v>16200</v>
      </c>
      <c r="I619" s="70"/>
      <c r="J619" s="69" t="s">
        <v>1245</v>
      </c>
      <c r="K619" s="40">
        <v>2020</v>
      </c>
      <c r="L619" s="69" t="s">
        <v>174</v>
      </c>
      <c r="M619" s="70" t="s">
        <v>262</v>
      </c>
      <c r="N619" s="62"/>
    </row>
    <row r="620" spans="2:14" ht="75" x14ac:dyDescent="0.3">
      <c r="B620" s="104" t="s">
        <v>1112</v>
      </c>
      <c r="C620" s="114" t="s">
        <v>1186</v>
      </c>
      <c r="D620" s="44" t="s">
        <v>13</v>
      </c>
      <c r="E620" s="69" t="s">
        <v>1246</v>
      </c>
      <c r="F620" s="70">
        <v>10000</v>
      </c>
      <c r="G620" s="70">
        <v>10000</v>
      </c>
      <c r="H620" s="70"/>
      <c r="I620" s="70"/>
      <c r="J620" s="69" t="s">
        <v>1247</v>
      </c>
      <c r="K620" s="40">
        <v>2021</v>
      </c>
      <c r="L620" s="69" t="s">
        <v>60</v>
      </c>
      <c r="M620" s="70" t="s">
        <v>262</v>
      </c>
      <c r="N620" s="62"/>
    </row>
    <row r="621" spans="2:14" ht="93.75" x14ac:dyDescent="0.3">
      <c r="B621" s="104" t="s">
        <v>1112</v>
      </c>
      <c r="C621" s="114" t="s">
        <v>1186</v>
      </c>
      <c r="D621" s="44" t="s">
        <v>13</v>
      </c>
      <c r="E621" s="69" t="s">
        <v>1248</v>
      </c>
      <c r="F621" s="70">
        <v>70000</v>
      </c>
      <c r="G621" s="70">
        <v>70000</v>
      </c>
      <c r="H621" s="70"/>
      <c r="I621" s="70"/>
      <c r="J621" s="69" t="s">
        <v>1249</v>
      </c>
      <c r="K621" s="40">
        <v>2020</v>
      </c>
      <c r="L621" s="69" t="s">
        <v>88</v>
      </c>
      <c r="M621" s="70" t="s">
        <v>262</v>
      </c>
      <c r="N621" s="62"/>
    </row>
    <row r="622" spans="2:14" ht="75" x14ac:dyDescent="0.3">
      <c r="B622" s="104" t="s">
        <v>1112</v>
      </c>
      <c r="C622" s="114" t="s">
        <v>1186</v>
      </c>
      <c r="D622" s="44" t="s">
        <v>13</v>
      </c>
      <c r="E622" s="69" t="s">
        <v>1250</v>
      </c>
      <c r="F622" s="70">
        <v>8000</v>
      </c>
      <c r="G622" s="70">
        <v>8000</v>
      </c>
      <c r="H622" s="70"/>
      <c r="I622" s="70">
        <v>7200</v>
      </c>
      <c r="J622" s="69" t="s">
        <v>1251</v>
      </c>
      <c r="K622" s="40">
        <v>2023</v>
      </c>
      <c r="L622" s="69" t="s">
        <v>88</v>
      </c>
      <c r="M622" s="70" t="s">
        <v>262</v>
      </c>
      <c r="N622" s="62"/>
    </row>
    <row r="623" spans="2:14" x14ac:dyDescent="0.3">
      <c r="B623" s="104" t="s">
        <v>1112</v>
      </c>
      <c r="C623" s="114" t="s">
        <v>1186</v>
      </c>
      <c r="D623" s="44" t="s">
        <v>13</v>
      </c>
      <c r="E623" s="69" t="s">
        <v>1252</v>
      </c>
      <c r="F623" s="70">
        <v>50000</v>
      </c>
      <c r="G623" s="70">
        <v>50000</v>
      </c>
      <c r="H623" s="70"/>
      <c r="I623" s="70"/>
      <c r="J623" s="69" t="s">
        <v>1253</v>
      </c>
      <c r="K623" s="40">
        <v>2023</v>
      </c>
      <c r="L623" s="69" t="s">
        <v>88</v>
      </c>
      <c r="M623" s="70" t="s">
        <v>262</v>
      </c>
      <c r="N623" s="62"/>
    </row>
    <row r="624" spans="2:14" ht="75" x14ac:dyDescent="0.3">
      <c r="B624" s="104" t="s">
        <v>1112</v>
      </c>
      <c r="C624" s="114" t="s">
        <v>1186</v>
      </c>
      <c r="D624" s="44" t="s">
        <v>13</v>
      </c>
      <c r="E624" s="69" t="s">
        <v>1254</v>
      </c>
      <c r="F624" s="70">
        <v>5000</v>
      </c>
      <c r="G624" s="70">
        <v>5000</v>
      </c>
      <c r="H624" s="70"/>
      <c r="I624" s="70"/>
      <c r="J624" s="69" t="s">
        <v>1255</v>
      </c>
      <c r="K624" s="40">
        <v>2021</v>
      </c>
      <c r="L624" s="69" t="s">
        <v>88</v>
      </c>
      <c r="M624" s="70" t="s">
        <v>262</v>
      </c>
      <c r="N624" s="62"/>
    </row>
    <row r="625" spans="2:14" ht="37.5" x14ac:dyDescent="0.3">
      <c r="B625" s="104" t="s">
        <v>1112</v>
      </c>
      <c r="C625" s="114" t="s">
        <v>1186</v>
      </c>
      <c r="D625" s="44" t="s">
        <v>13</v>
      </c>
      <c r="E625" s="69" t="s">
        <v>1256</v>
      </c>
      <c r="F625" s="70">
        <v>1600</v>
      </c>
      <c r="G625" s="70">
        <v>1600</v>
      </c>
      <c r="H625" s="70"/>
      <c r="I625" s="70"/>
      <c r="J625" s="69" t="s">
        <v>1257</v>
      </c>
      <c r="K625" s="40">
        <v>2021</v>
      </c>
      <c r="L625" s="69" t="s">
        <v>88</v>
      </c>
      <c r="M625" s="70" t="s">
        <v>262</v>
      </c>
      <c r="N625" s="62"/>
    </row>
    <row r="626" spans="2:14" ht="75" x14ac:dyDescent="0.3">
      <c r="B626" s="104" t="s">
        <v>1112</v>
      </c>
      <c r="C626" s="114" t="s">
        <v>1186</v>
      </c>
      <c r="D626" s="44" t="s">
        <v>13</v>
      </c>
      <c r="E626" s="69" t="s">
        <v>1258</v>
      </c>
      <c r="F626" s="70">
        <v>10000</v>
      </c>
      <c r="G626" s="70">
        <v>10000</v>
      </c>
      <c r="H626" s="70"/>
      <c r="I626" s="70"/>
      <c r="J626" s="69" t="s">
        <v>1259</v>
      </c>
      <c r="K626" s="40">
        <v>2021</v>
      </c>
      <c r="L626" s="69" t="s">
        <v>88</v>
      </c>
      <c r="M626" s="70" t="s">
        <v>262</v>
      </c>
      <c r="N626" s="62"/>
    </row>
    <row r="627" spans="2:14" ht="37.5" x14ac:dyDescent="0.3">
      <c r="B627" s="104" t="s">
        <v>1112</v>
      </c>
      <c r="C627" s="114" t="s">
        <v>1186</v>
      </c>
      <c r="D627" s="44" t="s">
        <v>13</v>
      </c>
      <c r="E627" s="69" t="s">
        <v>1260</v>
      </c>
      <c r="F627" s="70">
        <v>8000</v>
      </c>
      <c r="G627" s="70">
        <v>8000</v>
      </c>
      <c r="H627" s="70"/>
      <c r="I627" s="70"/>
      <c r="J627" s="69" t="s">
        <v>1261</v>
      </c>
      <c r="K627" s="40">
        <v>2023</v>
      </c>
      <c r="L627" s="69" t="s">
        <v>88</v>
      </c>
      <c r="M627" s="70" t="s">
        <v>262</v>
      </c>
      <c r="N627" s="62"/>
    </row>
    <row r="628" spans="2:14" ht="37.5" x14ac:dyDescent="0.3">
      <c r="B628" s="104" t="s">
        <v>1112</v>
      </c>
      <c r="C628" s="114" t="s">
        <v>1186</v>
      </c>
      <c r="D628" s="44" t="s">
        <v>13</v>
      </c>
      <c r="E628" s="69" t="s">
        <v>1262</v>
      </c>
      <c r="F628" s="70">
        <v>4000</v>
      </c>
      <c r="G628" s="70">
        <v>2000</v>
      </c>
      <c r="H628" s="70"/>
      <c r="I628" s="70"/>
      <c r="J628" s="69" t="s">
        <v>1263</v>
      </c>
      <c r="K628" s="40">
        <v>2019</v>
      </c>
      <c r="L628" s="69" t="s">
        <v>326</v>
      </c>
      <c r="M628" s="70" t="s">
        <v>262</v>
      </c>
      <c r="N628" s="62"/>
    </row>
    <row r="629" spans="2:14" ht="56.25" x14ac:dyDescent="0.3">
      <c r="B629" s="104" t="s">
        <v>1112</v>
      </c>
      <c r="C629" s="114" t="s">
        <v>1186</v>
      </c>
      <c r="D629" s="44" t="s">
        <v>13</v>
      </c>
      <c r="E629" s="69" t="s">
        <v>1264</v>
      </c>
      <c r="F629" s="70">
        <v>49000</v>
      </c>
      <c r="G629" s="70">
        <v>49000</v>
      </c>
      <c r="H629" s="70"/>
      <c r="I629" s="70"/>
      <c r="J629" s="69" t="s">
        <v>1265</v>
      </c>
      <c r="K629" s="40">
        <v>2019</v>
      </c>
      <c r="L629" s="69" t="s">
        <v>326</v>
      </c>
      <c r="M629" s="70" t="s">
        <v>262</v>
      </c>
      <c r="N629" s="62"/>
    </row>
    <row r="630" spans="2:14" ht="37.5" x14ac:dyDescent="0.3">
      <c r="B630" s="104" t="s">
        <v>1112</v>
      </c>
      <c r="C630" s="114" t="s">
        <v>1186</v>
      </c>
      <c r="D630" s="44" t="s">
        <v>13</v>
      </c>
      <c r="E630" s="69" t="s">
        <v>1266</v>
      </c>
      <c r="F630" s="70">
        <v>44000</v>
      </c>
      <c r="G630" s="70">
        <v>44000</v>
      </c>
      <c r="H630" s="70"/>
      <c r="I630" s="70"/>
      <c r="J630" s="69" t="s">
        <v>1267</v>
      </c>
      <c r="K630" s="40">
        <v>2020</v>
      </c>
      <c r="L630" s="69" t="s">
        <v>326</v>
      </c>
      <c r="M630" s="70" t="s">
        <v>262</v>
      </c>
      <c r="N630" s="62"/>
    </row>
    <row r="631" spans="2:14" ht="56.25" x14ac:dyDescent="0.3">
      <c r="B631" s="104" t="s">
        <v>1112</v>
      </c>
      <c r="C631" s="114" t="s">
        <v>1186</v>
      </c>
      <c r="D631" s="44" t="s">
        <v>13</v>
      </c>
      <c r="E631" s="69" t="s">
        <v>1268</v>
      </c>
      <c r="F631" s="70">
        <v>70000</v>
      </c>
      <c r="G631" s="70">
        <v>70000</v>
      </c>
      <c r="H631" s="70"/>
      <c r="I631" s="70"/>
      <c r="J631" s="69" t="s">
        <v>1269</v>
      </c>
      <c r="K631" s="40">
        <v>2021</v>
      </c>
      <c r="L631" s="69" t="s">
        <v>326</v>
      </c>
      <c r="M631" s="70" t="s">
        <v>262</v>
      </c>
      <c r="N631" s="62"/>
    </row>
    <row r="632" spans="2:14" ht="93.75" x14ac:dyDescent="0.3">
      <c r="B632" s="104" t="s">
        <v>1112</v>
      </c>
      <c r="C632" s="114" t="s">
        <v>1186</v>
      </c>
      <c r="D632" s="44" t="s">
        <v>13</v>
      </c>
      <c r="E632" s="69" t="s">
        <v>1270</v>
      </c>
      <c r="F632" s="70">
        <v>40000</v>
      </c>
      <c r="G632" s="70">
        <v>4000</v>
      </c>
      <c r="H632" s="70">
        <v>36000</v>
      </c>
      <c r="I632" s="70"/>
      <c r="J632" s="69" t="s">
        <v>1271</v>
      </c>
      <c r="K632" s="40">
        <v>2020</v>
      </c>
      <c r="L632" s="69" t="s">
        <v>337</v>
      </c>
      <c r="M632" s="70" t="s">
        <v>262</v>
      </c>
      <c r="N632" s="62"/>
    </row>
    <row r="633" spans="2:14" x14ac:dyDescent="0.3">
      <c r="B633" s="104" t="s">
        <v>1112</v>
      </c>
      <c r="C633" s="114" t="s">
        <v>1186</v>
      </c>
      <c r="D633" s="44" t="s">
        <v>13</v>
      </c>
      <c r="E633" s="69" t="s">
        <v>1272</v>
      </c>
      <c r="F633" s="70">
        <v>10000</v>
      </c>
      <c r="G633" s="70">
        <v>10000</v>
      </c>
      <c r="H633" s="70"/>
      <c r="I633" s="70"/>
      <c r="J633" s="69" t="s">
        <v>1273</v>
      </c>
      <c r="K633" s="40">
        <v>2019</v>
      </c>
      <c r="L633" s="69" t="s">
        <v>337</v>
      </c>
      <c r="M633" s="70" t="s">
        <v>262</v>
      </c>
      <c r="N633" s="62"/>
    </row>
    <row r="634" spans="2:14" ht="112.5" x14ac:dyDescent="0.3">
      <c r="B634" s="104" t="s">
        <v>1112</v>
      </c>
      <c r="C634" s="114" t="s">
        <v>1186</v>
      </c>
      <c r="D634" s="44" t="s">
        <v>13</v>
      </c>
      <c r="E634" s="69" t="s">
        <v>1274</v>
      </c>
      <c r="F634" s="70">
        <v>50000</v>
      </c>
      <c r="G634" s="70">
        <v>50000</v>
      </c>
      <c r="H634" s="70"/>
      <c r="I634" s="70"/>
      <c r="J634" s="69" t="s">
        <v>1275</v>
      </c>
      <c r="K634" s="40">
        <v>2019</v>
      </c>
      <c r="L634" s="69" t="s">
        <v>337</v>
      </c>
      <c r="M634" s="70" t="s">
        <v>262</v>
      </c>
      <c r="N634" s="62"/>
    </row>
    <row r="635" spans="2:14" ht="93.75" x14ac:dyDescent="0.3">
      <c r="B635" s="104" t="s">
        <v>1112</v>
      </c>
      <c r="C635" s="114" t="s">
        <v>1186</v>
      </c>
      <c r="D635" s="44" t="s">
        <v>13</v>
      </c>
      <c r="E635" s="69" t="s">
        <v>1276</v>
      </c>
      <c r="F635" s="70">
        <v>70000</v>
      </c>
      <c r="G635" s="70">
        <v>70000</v>
      </c>
      <c r="H635" s="70"/>
      <c r="I635" s="70"/>
      <c r="J635" s="69" t="s">
        <v>1277</v>
      </c>
      <c r="K635" s="40">
        <v>2019</v>
      </c>
      <c r="L635" s="69" t="s">
        <v>337</v>
      </c>
      <c r="M635" s="70" t="s">
        <v>262</v>
      </c>
      <c r="N635" s="62"/>
    </row>
    <row r="636" spans="2:14" ht="37.5" x14ac:dyDescent="0.3">
      <c r="B636" s="104" t="s">
        <v>1112</v>
      </c>
      <c r="C636" s="114" t="s">
        <v>1186</v>
      </c>
      <c r="D636" s="44" t="s">
        <v>13</v>
      </c>
      <c r="E636" s="69" t="s">
        <v>1278</v>
      </c>
      <c r="F636" s="70">
        <v>15000</v>
      </c>
      <c r="G636" s="70">
        <v>15000</v>
      </c>
      <c r="H636" s="70"/>
      <c r="I636" s="70"/>
      <c r="J636" s="69" t="s">
        <v>1279</v>
      </c>
      <c r="K636" s="40">
        <v>2019</v>
      </c>
      <c r="L636" s="69" t="s">
        <v>337</v>
      </c>
      <c r="M636" s="70" t="s">
        <v>262</v>
      </c>
      <c r="N636" s="62"/>
    </row>
    <row r="637" spans="2:14" ht="37.5" x14ac:dyDescent="0.3">
      <c r="B637" s="104" t="s">
        <v>1112</v>
      </c>
      <c r="C637" s="114" t="s">
        <v>1186</v>
      </c>
      <c r="D637" s="44" t="s">
        <v>13</v>
      </c>
      <c r="E637" s="69" t="s">
        <v>1280</v>
      </c>
      <c r="F637" s="70">
        <v>10000</v>
      </c>
      <c r="G637" s="70">
        <v>10000</v>
      </c>
      <c r="H637" s="70"/>
      <c r="I637" s="70"/>
      <c r="J637" s="69" t="s">
        <v>1281</v>
      </c>
      <c r="K637" s="40">
        <v>2019</v>
      </c>
      <c r="L637" s="69" t="s">
        <v>337</v>
      </c>
      <c r="M637" s="70" t="s">
        <v>262</v>
      </c>
      <c r="N637" s="62"/>
    </row>
    <row r="638" spans="2:14" ht="56.25" x14ac:dyDescent="0.3">
      <c r="B638" s="116" t="s">
        <v>1282</v>
      </c>
      <c r="C638" s="113" t="s">
        <v>1283</v>
      </c>
      <c r="D638" s="44" t="s">
        <v>13</v>
      </c>
      <c r="E638" s="69"/>
      <c r="F638" s="70"/>
      <c r="G638" s="70"/>
      <c r="H638" s="70"/>
      <c r="I638" s="70"/>
      <c r="J638" s="69"/>
      <c r="K638" s="40"/>
      <c r="L638" s="69"/>
      <c r="M638" s="70" t="s">
        <v>262</v>
      </c>
      <c r="N638" s="62"/>
    </row>
    <row r="639" spans="2:14" ht="93.75" x14ac:dyDescent="0.3">
      <c r="B639" s="116" t="s">
        <v>1282</v>
      </c>
      <c r="C639" s="106" t="s">
        <v>1284</v>
      </c>
      <c r="D639" s="44" t="s">
        <v>13</v>
      </c>
      <c r="E639" s="69" t="s">
        <v>1285</v>
      </c>
      <c r="F639" s="81">
        <v>862550.39</v>
      </c>
      <c r="G639" s="81">
        <v>97036.92037500006</v>
      </c>
      <c r="H639" s="81">
        <v>733167.83</v>
      </c>
      <c r="I639" s="81">
        <v>32345.639625</v>
      </c>
      <c r="J639" s="69" t="s">
        <v>1286</v>
      </c>
      <c r="K639" s="40">
        <v>2020</v>
      </c>
      <c r="L639" s="69" t="s">
        <v>44</v>
      </c>
      <c r="M639" s="70" t="s">
        <v>262</v>
      </c>
      <c r="N639" s="62"/>
    </row>
    <row r="640" spans="2:14" ht="150" x14ac:dyDescent="0.3">
      <c r="B640" s="116" t="s">
        <v>1282</v>
      </c>
      <c r="C640" s="106" t="s">
        <v>1284</v>
      </c>
      <c r="D640" s="44" t="s">
        <v>13</v>
      </c>
      <c r="E640" s="69" t="s">
        <v>1287</v>
      </c>
      <c r="F640" s="70">
        <v>1200000</v>
      </c>
      <c r="G640" s="70">
        <v>135000</v>
      </c>
      <c r="H640" s="70">
        <v>1020000</v>
      </c>
      <c r="I640" s="70">
        <v>45000</v>
      </c>
      <c r="J640" s="69" t="s">
        <v>1288</v>
      </c>
      <c r="K640" s="40">
        <v>2020</v>
      </c>
      <c r="L640" s="69" t="s">
        <v>44</v>
      </c>
      <c r="M640" s="70" t="s">
        <v>262</v>
      </c>
      <c r="N640" s="62"/>
    </row>
    <row r="641" spans="2:14" ht="168.75" x14ac:dyDescent="0.3">
      <c r="B641" s="116" t="s">
        <v>1282</v>
      </c>
      <c r="C641" s="106" t="s">
        <v>1284</v>
      </c>
      <c r="D641" s="44" t="s">
        <v>13</v>
      </c>
      <c r="E641" s="69" t="s">
        <v>1289</v>
      </c>
      <c r="F641" s="70">
        <v>700000</v>
      </c>
      <c r="G641" s="70">
        <v>128750</v>
      </c>
      <c r="H641" s="70">
        <v>547113</v>
      </c>
      <c r="I641" s="70">
        <v>24137</v>
      </c>
      <c r="J641" s="69" t="s">
        <v>1290</v>
      </c>
      <c r="K641" s="40">
        <v>2019</v>
      </c>
      <c r="L641" s="69" t="s">
        <v>44</v>
      </c>
      <c r="M641" s="70" t="s">
        <v>262</v>
      </c>
      <c r="N641" s="62"/>
    </row>
    <row r="642" spans="2:14" ht="112.5" x14ac:dyDescent="0.3">
      <c r="B642" s="116" t="s">
        <v>1282</v>
      </c>
      <c r="C642" s="106" t="s">
        <v>1284</v>
      </c>
      <c r="D642" s="44" t="s">
        <v>13</v>
      </c>
      <c r="E642" s="69" t="s">
        <v>1291</v>
      </c>
      <c r="F642" s="70">
        <v>1500000</v>
      </c>
      <c r="G642" s="70">
        <v>168750</v>
      </c>
      <c r="H642" s="70">
        <v>1275000</v>
      </c>
      <c r="I642" s="70">
        <v>56250</v>
      </c>
      <c r="J642" s="69" t="s">
        <v>1292</v>
      </c>
      <c r="K642" s="40">
        <v>2020</v>
      </c>
      <c r="L642" s="69" t="s">
        <v>44</v>
      </c>
      <c r="M642" s="70" t="s">
        <v>262</v>
      </c>
      <c r="N642" s="62"/>
    </row>
    <row r="643" spans="2:14" ht="93.75" x14ac:dyDescent="0.3">
      <c r="B643" s="116" t="s">
        <v>1282</v>
      </c>
      <c r="C643" s="106" t="s">
        <v>1284</v>
      </c>
      <c r="D643" s="44" t="s">
        <v>13</v>
      </c>
      <c r="E643" s="69" t="s">
        <v>1293</v>
      </c>
      <c r="F643" s="70">
        <v>344971.58</v>
      </c>
      <c r="G643" s="70">
        <v>38809.30999999999</v>
      </c>
      <c r="H643" s="70">
        <v>293225.84000000003</v>
      </c>
      <c r="I643" s="70">
        <v>12936.43</v>
      </c>
      <c r="J643" s="69" t="s">
        <v>1294</v>
      </c>
      <c r="K643" s="40">
        <v>2020</v>
      </c>
      <c r="L643" s="69" t="s">
        <v>44</v>
      </c>
      <c r="M643" s="70" t="s">
        <v>262</v>
      </c>
      <c r="N643" s="62"/>
    </row>
    <row r="644" spans="2:14" ht="112.5" x14ac:dyDescent="0.3">
      <c r="B644" s="116" t="s">
        <v>1282</v>
      </c>
      <c r="C644" s="106" t="s">
        <v>1284</v>
      </c>
      <c r="D644" s="44" t="s">
        <v>13</v>
      </c>
      <c r="E644" s="69" t="s">
        <v>1295</v>
      </c>
      <c r="F644" s="70">
        <v>5655713</v>
      </c>
      <c r="G644" s="70">
        <v>636267.71250000014</v>
      </c>
      <c r="H644" s="70">
        <v>4807356.05</v>
      </c>
      <c r="I644" s="70">
        <v>212089.23749999999</v>
      </c>
      <c r="J644" s="69" t="s">
        <v>1296</v>
      </c>
      <c r="K644" s="40">
        <v>2020</v>
      </c>
      <c r="L644" s="69" t="s">
        <v>44</v>
      </c>
      <c r="M644" s="70" t="s">
        <v>262</v>
      </c>
      <c r="N644" s="62"/>
    </row>
    <row r="645" spans="2:14" ht="131.25" x14ac:dyDescent="0.3">
      <c r="B645" s="116" t="s">
        <v>1282</v>
      </c>
      <c r="C645" s="106" t="s">
        <v>1284</v>
      </c>
      <c r="D645" s="44" t="s">
        <v>13</v>
      </c>
      <c r="E645" s="69" t="s">
        <v>1297</v>
      </c>
      <c r="F645" s="70">
        <v>5655713</v>
      </c>
      <c r="G645" s="70">
        <v>636267.71250000014</v>
      </c>
      <c r="H645" s="70">
        <v>4807356.05</v>
      </c>
      <c r="I645" s="70">
        <v>212089.23749999999</v>
      </c>
      <c r="J645" s="69" t="s">
        <v>1298</v>
      </c>
      <c r="K645" s="40">
        <v>2020</v>
      </c>
      <c r="L645" s="69" t="s">
        <v>44</v>
      </c>
      <c r="M645" s="70" t="s">
        <v>262</v>
      </c>
      <c r="N645" s="62"/>
    </row>
    <row r="646" spans="2:14" ht="93.75" x14ac:dyDescent="0.3">
      <c r="B646" s="116" t="s">
        <v>1282</v>
      </c>
      <c r="C646" s="106" t="s">
        <v>1284</v>
      </c>
      <c r="D646" s="44" t="s">
        <v>13</v>
      </c>
      <c r="E646" s="69" t="s">
        <v>1299</v>
      </c>
      <c r="F646" s="70">
        <v>539718</v>
      </c>
      <c r="G646" s="70">
        <v>60718.275000000009</v>
      </c>
      <c r="H646" s="70">
        <v>458760.3</v>
      </c>
      <c r="I646" s="70">
        <v>20239.424999999999</v>
      </c>
      <c r="J646" s="69" t="s">
        <v>1300</v>
      </c>
      <c r="K646" s="40">
        <v>2020</v>
      </c>
      <c r="L646" s="69" t="s">
        <v>44</v>
      </c>
      <c r="M646" s="70" t="s">
        <v>262</v>
      </c>
      <c r="N646" s="62"/>
    </row>
    <row r="647" spans="2:14" ht="75" x14ac:dyDescent="0.3">
      <c r="B647" s="116" t="s">
        <v>1282</v>
      </c>
      <c r="C647" s="106" t="s">
        <v>1284</v>
      </c>
      <c r="D647" s="44" t="s">
        <v>13</v>
      </c>
      <c r="E647" s="69" t="s">
        <v>1301</v>
      </c>
      <c r="F647" s="70">
        <v>500000</v>
      </c>
      <c r="G647" s="70">
        <v>250000</v>
      </c>
      <c r="H647" s="70">
        <v>250000</v>
      </c>
      <c r="I647" s="70"/>
      <c r="J647" s="69" t="s">
        <v>1302</v>
      </c>
      <c r="K647" s="40">
        <v>2021</v>
      </c>
      <c r="L647" s="69" t="s">
        <v>44</v>
      </c>
      <c r="M647" s="70" t="s">
        <v>262</v>
      </c>
      <c r="N647" s="62"/>
    </row>
    <row r="648" spans="2:14" ht="75" x14ac:dyDescent="0.3">
      <c r="B648" s="116" t="s">
        <v>1282</v>
      </c>
      <c r="C648" s="106" t="s">
        <v>1284</v>
      </c>
      <c r="D648" s="44" t="s">
        <v>13</v>
      </c>
      <c r="E648" s="69" t="s">
        <v>1303</v>
      </c>
      <c r="F648" s="70">
        <v>400000</v>
      </c>
      <c r="G648" s="70">
        <v>40000</v>
      </c>
      <c r="H648" s="70"/>
      <c r="I648" s="70">
        <v>360000</v>
      </c>
      <c r="J648" s="69" t="s">
        <v>1304</v>
      </c>
      <c r="K648" s="40">
        <v>2016</v>
      </c>
      <c r="L648" s="69" t="s">
        <v>1123</v>
      </c>
      <c r="M648" s="70" t="s">
        <v>262</v>
      </c>
      <c r="N648" s="62"/>
    </row>
    <row r="649" spans="2:14" ht="37.5" x14ac:dyDescent="0.3">
      <c r="B649" s="116" t="s">
        <v>1282</v>
      </c>
      <c r="C649" s="106" t="s">
        <v>1305</v>
      </c>
      <c r="D649" s="44" t="s">
        <v>13</v>
      </c>
      <c r="E649" s="69" t="s">
        <v>1306</v>
      </c>
      <c r="F649" s="70">
        <v>7000</v>
      </c>
      <c r="G649" s="70">
        <v>7000</v>
      </c>
      <c r="H649" s="70"/>
      <c r="I649" s="70">
        <v>7000</v>
      </c>
      <c r="J649" s="69" t="s">
        <v>1307</v>
      </c>
      <c r="K649" s="40">
        <v>2022</v>
      </c>
      <c r="L649" s="69" t="s">
        <v>466</v>
      </c>
      <c r="M649" s="70" t="s">
        <v>262</v>
      </c>
      <c r="N649" s="62"/>
    </row>
    <row r="650" spans="2:14" ht="150" x14ac:dyDescent="0.3">
      <c r="B650" s="116" t="s">
        <v>1282</v>
      </c>
      <c r="C650" s="106" t="s">
        <v>1305</v>
      </c>
      <c r="D650" s="44" t="s">
        <v>13</v>
      </c>
      <c r="E650" s="69" t="s">
        <v>1308</v>
      </c>
      <c r="F650" s="70">
        <v>80000</v>
      </c>
      <c r="G650" s="70">
        <v>80000</v>
      </c>
      <c r="H650" s="70"/>
      <c r="I650" s="70"/>
      <c r="J650" s="69" t="s">
        <v>1309</v>
      </c>
      <c r="K650" s="40">
        <v>2022</v>
      </c>
      <c r="L650" s="69" t="s">
        <v>1310</v>
      </c>
      <c r="M650" s="70" t="s">
        <v>262</v>
      </c>
      <c r="N650" s="62"/>
    </row>
    <row r="651" spans="2:14" ht="300" x14ac:dyDescent="0.3">
      <c r="B651" s="116" t="s">
        <v>1282</v>
      </c>
      <c r="C651" s="106" t="s">
        <v>1305</v>
      </c>
      <c r="D651" s="44" t="s">
        <v>13</v>
      </c>
      <c r="E651" s="69" t="s">
        <v>1311</v>
      </c>
      <c r="F651" s="70">
        <v>40000</v>
      </c>
      <c r="G651" s="70">
        <v>6000</v>
      </c>
      <c r="H651" s="70"/>
      <c r="I651" s="70">
        <v>34000</v>
      </c>
      <c r="J651" s="69" t="s">
        <v>1312</v>
      </c>
      <c r="K651" s="40">
        <v>2022</v>
      </c>
      <c r="L651" s="69" t="s">
        <v>1310</v>
      </c>
      <c r="M651" s="70" t="s">
        <v>262</v>
      </c>
      <c r="N651" s="62"/>
    </row>
    <row r="652" spans="2:14" ht="375" x14ac:dyDescent="0.3">
      <c r="B652" s="116" t="s">
        <v>1282</v>
      </c>
      <c r="C652" s="106" t="s">
        <v>1305</v>
      </c>
      <c r="D652" s="44" t="s">
        <v>13</v>
      </c>
      <c r="E652" s="69" t="s">
        <v>1313</v>
      </c>
      <c r="F652" s="70">
        <v>200000</v>
      </c>
      <c r="G652" s="70">
        <v>40000</v>
      </c>
      <c r="H652" s="70"/>
      <c r="I652" s="70">
        <v>160000</v>
      </c>
      <c r="J652" s="69" t="s">
        <v>1314</v>
      </c>
      <c r="K652" s="40">
        <v>2017</v>
      </c>
      <c r="L652" s="69" t="s">
        <v>1310</v>
      </c>
      <c r="M652" s="70" t="s">
        <v>262</v>
      </c>
      <c r="N652" s="62"/>
    </row>
    <row r="653" spans="2:14" ht="150" x14ac:dyDescent="0.3">
      <c r="B653" s="116" t="s">
        <v>1282</v>
      </c>
      <c r="C653" s="106" t="s">
        <v>1305</v>
      </c>
      <c r="D653" s="44" t="s">
        <v>13</v>
      </c>
      <c r="E653" s="69" t="s">
        <v>1315</v>
      </c>
      <c r="F653" s="74">
        <v>18000</v>
      </c>
      <c r="G653" s="74">
        <v>18000</v>
      </c>
      <c r="H653" s="56"/>
      <c r="I653" s="56"/>
      <c r="J653" s="69" t="s">
        <v>1316</v>
      </c>
      <c r="K653" s="56">
        <v>2021</v>
      </c>
      <c r="L653" s="69" t="s">
        <v>1310</v>
      </c>
      <c r="M653" s="70" t="s">
        <v>262</v>
      </c>
      <c r="N653" s="62"/>
    </row>
    <row r="654" spans="2:14" ht="168.75" x14ac:dyDescent="0.3">
      <c r="B654" s="116" t="s">
        <v>1282</v>
      </c>
      <c r="C654" s="106" t="s">
        <v>1305</v>
      </c>
      <c r="D654" s="44" t="s">
        <v>13</v>
      </c>
      <c r="E654" s="69" t="s">
        <v>1317</v>
      </c>
      <c r="F654" s="70">
        <v>100000</v>
      </c>
      <c r="G654" s="70">
        <v>50000</v>
      </c>
      <c r="H654" s="70">
        <v>50000</v>
      </c>
      <c r="I654" s="70"/>
      <c r="J654" s="69" t="s">
        <v>1318</v>
      </c>
      <c r="K654" s="40">
        <v>2022</v>
      </c>
      <c r="L654" s="69" t="s">
        <v>630</v>
      </c>
      <c r="M654" s="70" t="s">
        <v>262</v>
      </c>
      <c r="N654" s="62"/>
    </row>
    <row r="655" spans="2:14" ht="37.5" x14ac:dyDescent="0.3">
      <c r="B655" s="116" t="s">
        <v>1282</v>
      </c>
      <c r="C655" s="106" t="s">
        <v>1305</v>
      </c>
      <c r="D655" s="44" t="s">
        <v>13</v>
      </c>
      <c r="E655" s="82" t="s">
        <v>1319</v>
      </c>
      <c r="F655" s="70">
        <v>18000</v>
      </c>
      <c r="G655" s="74">
        <v>9000</v>
      </c>
      <c r="H655" s="56"/>
      <c r="I655" s="56">
        <v>9000</v>
      </c>
      <c r="J655" s="69" t="s">
        <v>1320</v>
      </c>
      <c r="K655" s="56">
        <v>2018</v>
      </c>
      <c r="L655" s="69" t="s">
        <v>1310</v>
      </c>
      <c r="M655" s="70" t="s">
        <v>262</v>
      </c>
      <c r="N655" s="62"/>
    </row>
    <row r="656" spans="2:14" ht="60.75" x14ac:dyDescent="0.3">
      <c r="B656" s="116" t="s">
        <v>1282</v>
      </c>
      <c r="C656" s="106" t="s">
        <v>1284</v>
      </c>
      <c r="D656" s="44" t="s">
        <v>13</v>
      </c>
      <c r="E656" s="83" t="s">
        <v>1321</v>
      </c>
      <c r="F656" s="83">
        <v>30000</v>
      </c>
      <c r="G656" s="83">
        <v>5000</v>
      </c>
      <c r="H656" s="83">
        <v>25000</v>
      </c>
      <c r="I656" s="83"/>
      <c r="J656" s="83" t="s">
        <v>1322</v>
      </c>
      <c r="K656" s="83">
        <v>2021</v>
      </c>
      <c r="L656" s="83" t="s">
        <v>1323</v>
      </c>
      <c r="M656" s="84" t="s">
        <v>23</v>
      </c>
      <c r="N656" s="62"/>
    </row>
    <row r="657" spans="2:14" ht="37.5" x14ac:dyDescent="0.3">
      <c r="B657" s="116" t="s">
        <v>1282</v>
      </c>
      <c r="C657" s="106" t="s">
        <v>1305</v>
      </c>
      <c r="D657" s="44" t="s">
        <v>13</v>
      </c>
      <c r="E657" s="83" t="s">
        <v>1324</v>
      </c>
      <c r="F657" s="83">
        <v>2500</v>
      </c>
      <c r="G657" s="83">
        <v>2500</v>
      </c>
      <c r="H657" s="83"/>
      <c r="I657" s="83"/>
      <c r="J657" s="83" t="s">
        <v>1325</v>
      </c>
      <c r="K657" s="83">
        <v>2021</v>
      </c>
      <c r="L657" s="83" t="s">
        <v>1326</v>
      </c>
      <c r="M657" s="84" t="s">
        <v>23</v>
      </c>
      <c r="N657" s="62"/>
    </row>
    <row r="658" spans="2:14" ht="60.75" x14ac:dyDescent="0.3">
      <c r="B658" s="116" t="s">
        <v>1282</v>
      </c>
      <c r="C658" s="106" t="s">
        <v>1305</v>
      </c>
      <c r="D658" s="44" t="s">
        <v>13</v>
      </c>
      <c r="E658" s="83" t="s">
        <v>1327</v>
      </c>
      <c r="F658" s="83">
        <v>1500000</v>
      </c>
      <c r="G658" s="83"/>
      <c r="H658" s="83"/>
      <c r="I658" s="83"/>
      <c r="J658" s="83" t="s">
        <v>1328</v>
      </c>
      <c r="K658" s="83">
        <v>2021</v>
      </c>
      <c r="L658" s="83"/>
      <c r="M658" s="84" t="s">
        <v>23</v>
      </c>
      <c r="N658" s="62"/>
    </row>
    <row r="659" spans="2:14" ht="81" x14ac:dyDescent="0.3">
      <c r="B659" s="116" t="s">
        <v>1282</v>
      </c>
      <c r="C659" s="106" t="s">
        <v>1305</v>
      </c>
      <c r="D659" s="44" t="s">
        <v>13</v>
      </c>
      <c r="E659" s="83" t="s">
        <v>1329</v>
      </c>
      <c r="F659" s="83">
        <v>12100</v>
      </c>
      <c r="G659" s="83"/>
      <c r="H659" s="83"/>
      <c r="I659" s="83"/>
      <c r="J659" s="83" t="s">
        <v>1330</v>
      </c>
      <c r="K659" s="83">
        <v>2021</v>
      </c>
      <c r="L659" s="83" t="s">
        <v>123</v>
      </c>
      <c r="M659" s="84" t="s">
        <v>23</v>
      </c>
      <c r="N659" s="62"/>
    </row>
    <row r="660" spans="2:14" ht="162" x14ac:dyDescent="0.3">
      <c r="B660" s="116" t="s">
        <v>1282</v>
      </c>
      <c r="C660" s="106" t="s">
        <v>1305</v>
      </c>
      <c r="D660" s="44" t="s">
        <v>13</v>
      </c>
      <c r="E660" s="83" t="s">
        <v>507</v>
      </c>
      <c r="F660" s="83">
        <v>1500000</v>
      </c>
      <c r="G660" s="83">
        <v>1500000</v>
      </c>
      <c r="H660" s="83"/>
      <c r="I660" s="83"/>
      <c r="J660" s="83" t="s">
        <v>508</v>
      </c>
      <c r="K660" s="83">
        <v>2022</v>
      </c>
      <c r="L660" s="83" t="s">
        <v>1331</v>
      </c>
      <c r="M660" s="84" t="s">
        <v>23</v>
      </c>
      <c r="N660" s="62"/>
    </row>
    <row r="661" spans="2:14" ht="60.75" x14ac:dyDescent="0.3">
      <c r="B661" s="109" t="s">
        <v>1112</v>
      </c>
      <c r="C661" s="114" t="s">
        <v>1186</v>
      </c>
      <c r="D661" s="44" t="s">
        <v>13</v>
      </c>
      <c r="E661" s="83" t="s">
        <v>505</v>
      </c>
      <c r="F661" s="83">
        <v>100000</v>
      </c>
      <c r="G661" s="83">
        <v>100000</v>
      </c>
      <c r="H661" s="83"/>
      <c r="I661" s="83"/>
      <c r="J661" s="83" t="s">
        <v>506</v>
      </c>
      <c r="K661" s="83">
        <v>2022</v>
      </c>
      <c r="L661" s="83" t="s">
        <v>1332</v>
      </c>
      <c r="M661" s="84" t="s">
        <v>23</v>
      </c>
      <c r="N661" s="62"/>
    </row>
    <row r="662" spans="2:14" ht="40.5" x14ac:dyDescent="0.3">
      <c r="B662" s="109" t="s">
        <v>1112</v>
      </c>
      <c r="C662" s="117" t="s">
        <v>1166</v>
      </c>
      <c r="D662" s="44" t="s">
        <v>13</v>
      </c>
      <c r="E662" s="83" t="s">
        <v>1333</v>
      </c>
      <c r="F662" s="83">
        <v>6000</v>
      </c>
      <c r="G662" s="83">
        <v>6000</v>
      </c>
      <c r="H662" s="83"/>
      <c r="I662" s="83"/>
      <c r="J662" s="83" t="s">
        <v>1334</v>
      </c>
      <c r="K662" s="83">
        <v>2021</v>
      </c>
      <c r="L662" s="83" t="s">
        <v>1335</v>
      </c>
      <c r="M662" s="84" t="s">
        <v>23</v>
      </c>
      <c r="N662" s="62"/>
    </row>
    <row r="663" spans="2:14" ht="60.75" x14ac:dyDescent="0.3">
      <c r="B663" s="109" t="s">
        <v>1112</v>
      </c>
      <c r="C663" s="106" t="s">
        <v>1113</v>
      </c>
      <c r="D663" s="44" t="s">
        <v>13</v>
      </c>
      <c r="E663" s="83" t="s">
        <v>1336</v>
      </c>
      <c r="F663" s="83">
        <v>100000</v>
      </c>
      <c r="G663" s="83">
        <v>100000</v>
      </c>
      <c r="H663" s="83"/>
      <c r="I663" s="83"/>
      <c r="J663" s="83" t="s">
        <v>1337</v>
      </c>
      <c r="K663" s="83">
        <v>2019</v>
      </c>
      <c r="L663" s="83" t="s">
        <v>1335</v>
      </c>
      <c r="M663" s="84" t="s">
        <v>23</v>
      </c>
      <c r="N663" s="62"/>
    </row>
    <row r="664" spans="2:14" ht="40.5" x14ac:dyDescent="0.3">
      <c r="B664" s="109" t="s">
        <v>1112</v>
      </c>
      <c r="C664" s="106" t="s">
        <v>1113</v>
      </c>
      <c r="D664" s="44" t="s">
        <v>13</v>
      </c>
      <c r="E664" s="83" t="s">
        <v>1338</v>
      </c>
      <c r="F664" s="83">
        <v>290000</v>
      </c>
      <c r="G664" s="83">
        <v>290000</v>
      </c>
      <c r="H664" s="83"/>
      <c r="I664" s="83"/>
      <c r="J664" s="83" t="s">
        <v>1339</v>
      </c>
      <c r="K664" s="83">
        <v>2021</v>
      </c>
      <c r="L664" s="83" t="s">
        <v>1340</v>
      </c>
      <c r="M664" s="84" t="s">
        <v>23</v>
      </c>
      <c r="N664" s="62"/>
    </row>
    <row r="665" spans="2:14" ht="40.5" x14ac:dyDescent="0.3">
      <c r="B665" s="109" t="s">
        <v>1112</v>
      </c>
      <c r="C665" s="114" t="s">
        <v>1186</v>
      </c>
      <c r="D665" s="44" t="s">
        <v>13</v>
      </c>
      <c r="E665" s="83" t="s">
        <v>1341</v>
      </c>
      <c r="F665" s="83">
        <v>50000</v>
      </c>
      <c r="G665" s="83">
        <v>50000</v>
      </c>
      <c r="H665" s="83"/>
      <c r="I665" s="83"/>
      <c r="J665" s="83" t="s">
        <v>1342</v>
      </c>
      <c r="K665" s="83">
        <v>2022</v>
      </c>
      <c r="L665" s="83" t="s">
        <v>532</v>
      </c>
      <c r="M665" s="84" t="s">
        <v>23</v>
      </c>
      <c r="N665" s="62"/>
    </row>
    <row r="666" spans="2:14" ht="81" x14ac:dyDescent="0.3">
      <c r="B666" s="109" t="s">
        <v>1112</v>
      </c>
      <c r="C666" s="114" t="s">
        <v>1186</v>
      </c>
      <c r="D666" s="44" t="s">
        <v>13</v>
      </c>
      <c r="E666" s="83" t="s">
        <v>1343</v>
      </c>
      <c r="F666" s="83">
        <v>10000</v>
      </c>
      <c r="G666" s="83">
        <v>10000</v>
      </c>
      <c r="H666" s="83"/>
      <c r="I666" s="83"/>
      <c r="J666" s="83" t="s">
        <v>1344</v>
      </c>
      <c r="K666" s="83">
        <v>2021</v>
      </c>
      <c r="L666" s="83" t="s">
        <v>1100</v>
      </c>
      <c r="M666" s="84" t="s">
        <v>23</v>
      </c>
      <c r="N666" s="62"/>
    </row>
    <row r="667" spans="2:14" ht="81" x14ac:dyDescent="0.3">
      <c r="B667" s="109" t="s">
        <v>1112</v>
      </c>
      <c r="C667" s="106" t="s">
        <v>1176</v>
      </c>
      <c r="D667" s="44" t="s">
        <v>13</v>
      </c>
      <c r="E667" s="83" t="s">
        <v>1345</v>
      </c>
      <c r="F667" s="83">
        <v>6400</v>
      </c>
      <c r="G667" s="83"/>
      <c r="H667" s="83"/>
      <c r="I667" s="83">
        <v>6400</v>
      </c>
      <c r="J667" s="83" t="s">
        <v>1346</v>
      </c>
      <c r="K667" s="83">
        <v>2019</v>
      </c>
      <c r="L667" s="83" t="s">
        <v>44</v>
      </c>
      <c r="M667" s="84" t="s">
        <v>23</v>
      </c>
      <c r="N667" s="62"/>
    </row>
    <row r="668" spans="2:14" ht="40.5" x14ac:dyDescent="0.3">
      <c r="B668" s="109" t="s">
        <v>1112</v>
      </c>
      <c r="C668" s="106" t="s">
        <v>1176</v>
      </c>
      <c r="D668" s="44" t="s">
        <v>13</v>
      </c>
      <c r="E668" s="83" t="s">
        <v>1347</v>
      </c>
      <c r="F668" s="83">
        <v>2000</v>
      </c>
      <c r="G668" s="83">
        <v>2000</v>
      </c>
      <c r="H668" s="83"/>
      <c r="I668" s="83"/>
      <c r="J668" s="83" t="s">
        <v>1348</v>
      </c>
      <c r="K668" s="83">
        <v>2021</v>
      </c>
      <c r="L668" s="83" t="s">
        <v>1349</v>
      </c>
      <c r="M668" s="84" t="s">
        <v>23</v>
      </c>
      <c r="N668" s="62"/>
    </row>
    <row r="669" spans="2:14" ht="37.5" x14ac:dyDescent="0.3">
      <c r="B669" s="116" t="s">
        <v>1350</v>
      </c>
      <c r="C669" s="116" t="s">
        <v>1351</v>
      </c>
      <c r="D669" s="44" t="s">
        <v>13</v>
      </c>
      <c r="E669" s="85" t="s">
        <v>1352</v>
      </c>
      <c r="F669" s="86" t="s">
        <v>1353</v>
      </c>
      <c r="G669" s="86"/>
      <c r="H669" s="56"/>
      <c r="I669" s="56"/>
      <c r="J669" s="84"/>
      <c r="K669" s="87" t="s">
        <v>689</v>
      </c>
      <c r="L669" s="86" t="s">
        <v>1354</v>
      </c>
      <c r="M669" s="56" t="s">
        <v>271</v>
      </c>
      <c r="N669" s="62"/>
    </row>
    <row r="670" spans="2:14" ht="37.5" x14ac:dyDescent="0.3">
      <c r="B670" s="116" t="s">
        <v>1350</v>
      </c>
      <c r="C670" s="114" t="s">
        <v>1186</v>
      </c>
      <c r="D670" s="44" t="s">
        <v>13</v>
      </c>
      <c r="E670" s="118" t="s">
        <v>1355</v>
      </c>
      <c r="F670" s="90">
        <v>15000</v>
      </c>
      <c r="G670" s="119"/>
      <c r="H670" s="56"/>
      <c r="I670" s="56"/>
      <c r="J670" s="84"/>
      <c r="K670" s="89" t="s">
        <v>1356</v>
      </c>
      <c r="L670" s="97" t="s">
        <v>1357</v>
      </c>
      <c r="M670" s="56" t="s">
        <v>271</v>
      </c>
      <c r="N670" s="62"/>
    </row>
    <row r="671" spans="2:14" ht="37.5" x14ac:dyDescent="0.3">
      <c r="B671" s="116" t="s">
        <v>1350</v>
      </c>
      <c r="C671" s="106" t="s">
        <v>1113</v>
      </c>
      <c r="D671" s="44" t="s">
        <v>13</v>
      </c>
      <c r="E671" s="118" t="s">
        <v>1358</v>
      </c>
      <c r="F671" s="88">
        <v>1400000</v>
      </c>
      <c r="G671" s="89"/>
      <c r="H671" s="56"/>
      <c r="I671" s="56"/>
      <c r="J671" s="84"/>
      <c r="K671" s="89" t="s">
        <v>1359</v>
      </c>
      <c r="L671" s="89" t="s">
        <v>1354</v>
      </c>
      <c r="M671" s="56" t="s">
        <v>271</v>
      </c>
      <c r="N671" s="62"/>
    </row>
    <row r="672" spans="2:14" ht="37.5" x14ac:dyDescent="0.3">
      <c r="B672" s="116" t="s">
        <v>1350</v>
      </c>
      <c r="C672" s="106" t="s">
        <v>1113</v>
      </c>
      <c r="D672" s="44" t="s">
        <v>13</v>
      </c>
      <c r="E672" s="118" t="s">
        <v>1360</v>
      </c>
      <c r="F672" s="90">
        <v>200000</v>
      </c>
      <c r="G672" s="89"/>
      <c r="H672" s="56"/>
      <c r="I672" s="56"/>
      <c r="J672" s="84"/>
      <c r="K672" s="89" t="s">
        <v>1361</v>
      </c>
      <c r="L672" s="96" t="s">
        <v>1357</v>
      </c>
      <c r="M672" s="56" t="s">
        <v>271</v>
      </c>
      <c r="N672" s="62"/>
    </row>
    <row r="673" spans="2:14" ht="37.5" x14ac:dyDescent="0.3">
      <c r="B673" s="116" t="s">
        <v>1350</v>
      </c>
      <c r="C673" s="106" t="s">
        <v>1113</v>
      </c>
      <c r="D673" s="44" t="s">
        <v>13</v>
      </c>
      <c r="E673" s="120"/>
      <c r="F673" s="120"/>
      <c r="G673" s="87"/>
      <c r="H673" s="56"/>
      <c r="I673" s="56"/>
      <c r="J673" s="84"/>
      <c r="K673" s="120"/>
      <c r="L673" s="120"/>
      <c r="M673" s="56" t="s">
        <v>271</v>
      </c>
      <c r="N673" s="62"/>
    </row>
    <row r="674" spans="2:14" ht="37.5" x14ac:dyDescent="0.3">
      <c r="B674" s="116" t="s">
        <v>1350</v>
      </c>
      <c r="C674" s="106" t="s">
        <v>1113</v>
      </c>
      <c r="D674" s="44" t="s">
        <v>13</v>
      </c>
      <c r="E674" s="118" t="s">
        <v>1362</v>
      </c>
      <c r="F674" s="90">
        <v>950000</v>
      </c>
      <c r="G674" s="89"/>
      <c r="H674" s="56"/>
      <c r="I674" s="56"/>
      <c r="J674" s="84"/>
      <c r="K674" s="89" t="s">
        <v>1359</v>
      </c>
      <c r="L674" s="89" t="s">
        <v>1354</v>
      </c>
      <c r="M674" s="56" t="s">
        <v>271</v>
      </c>
      <c r="N674" s="62"/>
    </row>
    <row r="675" spans="2:14" ht="37.5" x14ac:dyDescent="0.3">
      <c r="B675" s="116" t="s">
        <v>1350</v>
      </c>
      <c r="C675" s="106" t="s">
        <v>1113</v>
      </c>
      <c r="D675" s="44" t="s">
        <v>13</v>
      </c>
      <c r="E675" s="120"/>
      <c r="F675" s="120"/>
      <c r="G675" s="87"/>
      <c r="H675" s="56"/>
      <c r="I675" s="56"/>
      <c r="J675" s="56"/>
      <c r="K675" s="120"/>
      <c r="L675" s="120"/>
      <c r="M675" s="56" t="s">
        <v>271</v>
      </c>
      <c r="N675" s="62"/>
    </row>
    <row r="676" spans="2:14" ht="37.5" x14ac:dyDescent="0.3">
      <c r="B676" s="116" t="s">
        <v>1350</v>
      </c>
      <c r="C676" s="106" t="s">
        <v>1113</v>
      </c>
      <c r="D676" s="44" t="s">
        <v>13</v>
      </c>
      <c r="E676" s="118" t="s">
        <v>1363</v>
      </c>
      <c r="F676" s="88">
        <v>50000</v>
      </c>
      <c r="G676" s="89"/>
      <c r="H676" s="56"/>
      <c r="I676" s="56"/>
      <c r="J676" s="56"/>
      <c r="K676" s="89" t="s">
        <v>1359</v>
      </c>
      <c r="L676" s="89" t="s">
        <v>1354</v>
      </c>
      <c r="M676" s="56" t="s">
        <v>271</v>
      </c>
      <c r="N676" s="62"/>
    </row>
    <row r="677" spans="2:14" ht="37.5" x14ac:dyDescent="0.3">
      <c r="B677" s="116" t="s">
        <v>1350</v>
      </c>
      <c r="C677" s="106" t="s">
        <v>1113</v>
      </c>
      <c r="D677" s="44" t="s">
        <v>13</v>
      </c>
      <c r="E677" s="118" t="s">
        <v>1364</v>
      </c>
      <c r="F677" s="88">
        <v>160000</v>
      </c>
      <c r="G677" s="89"/>
      <c r="H677" s="56"/>
      <c r="I677" s="56"/>
      <c r="J677" s="56"/>
      <c r="K677" s="89" t="s">
        <v>1359</v>
      </c>
      <c r="L677" s="89" t="s">
        <v>1354</v>
      </c>
      <c r="M677" s="56" t="s">
        <v>271</v>
      </c>
      <c r="N677" s="62"/>
    </row>
    <row r="678" spans="2:14" ht="37.5" x14ac:dyDescent="0.3">
      <c r="B678" s="116" t="s">
        <v>1350</v>
      </c>
      <c r="C678" s="106" t="s">
        <v>1113</v>
      </c>
      <c r="D678" s="44" t="s">
        <v>13</v>
      </c>
      <c r="E678" s="118" t="s">
        <v>1365</v>
      </c>
      <c r="F678" s="88">
        <v>780000</v>
      </c>
      <c r="G678" s="89"/>
      <c r="H678" s="56"/>
      <c r="I678" s="56"/>
      <c r="J678" s="56"/>
      <c r="K678" s="89" t="s">
        <v>1359</v>
      </c>
      <c r="L678" s="89" t="s">
        <v>1354</v>
      </c>
      <c r="M678" s="56" t="s">
        <v>271</v>
      </c>
      <c r="N678" s="62"/>
    </row>
    <row r="679" spans="2:14" ht="37.5" x14ac:dyDescent="0.3">
      <c r="B679" s="116" t="s">
        <v>1350</v>
      </c>
      <c r="C679" s="106" t="s">
        <v>1113</v>
      </c>
      <c r="D679" s="44" t="s">
        <v>13</v>
      </c>
      <c r="E679" s="118" t="s">
        <v>1366</v>
      </c>
      <c r="F679" s="88">
        <v>45000</v>
      </c>
      <c r="G679" s="89"/>
      <c r="H679" s="56"/>
      <c r="I679" s="56"/>
      <c r="J679" s="56"/>
      <c r="K679" s="89" t="s">
        <v>1359</v>
      </c>
      <c r="L679" s="89" t="s">
        <v>1354</v>
      </c>
      <c r="M679" s="56" t="s">
        <v>271</v>
      </c>
      <c r="N679" s="62"/>
    </row>
    <row r="680" spans="2:14" ht="75" x14ac:dyDescent="0.3">
      <c r="B680" s="116" t="s">
        <v>1350</v>
      </c>
      <c r="C680" s="106" t="s">
        <v>1113</v>
      </c>
      <c r="D680" s="44" t="s">
        <v>13</v>
      </c>
      <c r="E680" s="85" t="s">
        <v>1367</v>
      </c>
      <c r="F680" s="87" t="s">
        <v>1368</v>
      </c>
      <c r="G680" s="87"/>
      <c r="H680" s="56"/>
      <c r="I680" s="56"/>
      <c r="J680" s="56"/>
      <c r="K680" s="87" t="s">
        <v>689</v>
      </c>
      <c r="L680" s="87" t="s">
        <v>1354</v>
      </c>
      <c r="M680" s="56" t="s">
        <v>271</v>
      </c>
      <c r="N680" s="62"/>
    </row>
    <row r="681" spans="2:14" ht="56.25" x14ac:dyDescent="0.3">
      <c r="B681" s="116" t="s">
        <v>1350</v>
      </c>
      <c r="C681" s="106" t="s">
        <v>1113</v>
      </c>
      <c r="D681" s="44" t="s">
        <v>13</v>
      </c>
      <c r="E681" s="118" t="s">
        <v>1369</v>
      </c>
      <c r="F681" s="88">
        <v>950000</v>
      </c>
      <c r="G681" s="89"/>
      <c r="H681" s="56"/>
      <c r="I681" s="56"/>
      <c r="J681" s="56"/>
      <c r="K681" s="89" t="s">
        <v>1370</v>
      </c>
      <c r="L681" s="89" t="s">
        <v>1354</v>
      </c>
      <c r="M681" s="56" t="s">
        <v>271</v>
      </c>
      <c r="N681" s="62"/>
    </row>
    <row r="682" spans="2:14" ht="37.5" x14ac:dyDescent="0.3">
      <c r="B682" s="116" t="s">
        <v>1350</v>
      </c>
      <c r="C682" s="106" t="s">
        <v>1113</v>
      </c>
      <c r="D682" s="44" t="s">
        <v>13</v>
      </c>
      <c r="E682" s="91" t="s">
        <v>1371</v>
      </c>
      <c r="F682" s="86" t="s">
        <v>1368</v>
      </c>
      <c r="G682" s="87"/>
      <c r="H682" s="56"/>
      <c r="I682" s="56"/>
      <c r="J682" s="56"/>
      <c r="K682" s="86" t="s">
        <v>1372</v>
      </c>
      <c r="L682" s="86" t="s">
        <v>1354</v>
      </c>
      <c r="M682" s="56" t="s">
        <v>271</v>
      </c>
      <c r="N682" s="62"/>
    </row>
    <row r="683" spans="2:14" ht="37.5" x14ac:dyDescent="0.3">
      <c r="B683" s="116" t="s">
        <v>1350</v>
      </c>
      <c r="C683" s="106" t="s">
        <v>1113</v>
      </c>
      <c r="D683" s="44" t="s">
        <v>13</v>
      </c>
      <c r="E683" s="120"/>
      <c r="F683" s="120"/>
      <c r="G683" s="87"/>
      <c r="H683" s="56"/>
      <c r="I683" s="56"/>
      <c r="J683" s="56"/>
      <c r="K683" s="120"/>
      <c r="L683" s="120"/>
      <c r="M683" s="56" t="s">
        <v>271</v>
      </c>
      <c r="N683" s="62"/>
    </row>
    <row r="684" spans="2:14" ht="56.25" x14ac:dyDescent="0.3">
      <c r="B684" s="116" t="s">
        <v>1350</v>
      </c>
      <c r="C684" s="106" t="s">
        <v>1113</v>
      </c>
      <c r="D684" s="44" t="s">
        <v>13</v>
      </c>
      <c r="E684" s="85" t="s">
        <v>1373</v>
      </c>
      <c r="F684" s="87">
        <v>15000</v>
      </c>
      <c r="G684" s="87"/>
      <c r="H684" s="56"/>
      <c r="I684" s="56"/>
      <c r="J684" s="56"/>
      <c r="K684" s="87" t="s">
        <v>689</v>
      </c>
      <c r="L684" s="87" t="s">
        <v>1354</v>
      </c>
      <c r="M684" s="56" t="s">
        <v>271</v>
      </c>
      <c r="N684" s="62"/>
    </row>
    <row r="685" spans="2:14" ht="56.25" x14ac:dyDescent="0.3">
      <c r="B685" s="116" t="s">
        <v>1350</v>
      </c>
      <c r="C685" s="106" t="s">
        <v>1113</v>
      </c>
      <c r="D685" s="44" t="s">
        <v>13</v>
      </c>
      <c r="E685" s="85" t="s">
        <v>1374</v>
      </c>
      <c r="F685" s="87">
        <v>80000</v>
      </c>
      <c r="G685" s="87"/>
      <c r="H685" s="56"/>
      <c r="I685" s="56"/>
      <c r="J685" s="56"/>
      <c r="K685" s="87" t="s">
        <v>689</v>
      </c>
      <c r="L685" s="87" t="s">
        <v>1354</v>
      </c>
      <c r="M685" s="56" t="s">
        <v>271</v>
      </c>
      <c r="N685" s="62"/>
    </row>
    <row r="686" spans="2:14" ht="37.5" x14ac:dyDescent="0.3">
      <c r="B686" s="116" t="s">
        <v>1350</v>
      </c>
      <c r="C686" s="114" t="s">
        <v>1186</v>
      </c>
      <c r="D686" s="44" t="s">
        <v>13</v>
      </c>
      <c r="E686" s="118" t="s">
        <v>1375</v>
      </c>
      <c r="F686" s="88">
        <v>300000</v>
      </c>
      <c r="G686" s="89"/>
      <c r="H686" s="56"/>
      <c r="I686" s="56"/>
      <c r="J686" s="56"/>
      <c r="K686" s="89" t="s">
        <v>1370</v>
      </c>
      <c r="L686" s="96" t="s">
        <v>277</v>
      </c>
      <c r="M686" s="56" t="s">
        <v>271</v>
      </c>
      <c r="N686" s="62"/>
    </row>
    <row r="687" spans="2:14" ht="112.5" x14ac:dyDescent="0.3">
      <c r="B687" s="116" t="s">
        <v>1350</v>
      </c>
      <c r="C687" s="106" t="s">
        <v>1376</v>
      </c>
      <c r="D687" s="44" t="s">
        <v>13</v>
      </c>
      <c r="E687" s="118" t="s">
        <v>1377</v>
      </c>
      <c r="F687" s="88">
        <v>5000</v>
      </c>
      <c r="G687" s="89"/>
      <c r="H687" s="56"/>
      <c r="I687" s="56"/>
      <c r="J687" s="56"/>
      <c r="K687" s="89" t="s">
        <v>1370</v>
      </c>
      <c r="L687" s="96" t="s">
        <v>277</v>
      </c>
      <c r="M687" s="56" t="s">
        <v>271</v>
      </c>
      <c r="N687" s="62"/>
    </row>
    <row r="688" spans="2:14" ht="112.5" x14ac:dyDescent="0.3">
      <c r="B688" s="116" t="s">
        <v>1350</v>
      </c>
      <c r="C688" s="106" t="s">
        <v>1376</v>
      </c>
      <c r="D688" s="44" t="s">
        <v>13</v>
      </c>
      <c r="E688" s="85" t="s">
        <v>1378</v>
      </c>
      <c r="F688" s="92">
        <v>1500000</v>
      </c>
      <c r="G688" s="93"/>
      <c r="H688" s="56"/>
      <c r="I688" s="56"/>
      <c r="J688" s="56"/>
      <c r="K688" s="93" t="s">
        <v>689</v>
      </c>
      <c r="L688" s="93" t="s">
        <v>277</v>
      </c>
      <c r="M688" s="56" t="s">
        <v>271</v>
      </c>
      <c r="N688" s="62"/>
    </row>
    <row r="689" spans="2:14" ht="112.5" x14ac:dyDescent="0.3">
      <c r="B689" s="116" t="s">
        <v>1350</v>
      </c>
      <c r="C689" s="106" t="s">
        <v>1376</v>
      </c>
      <c r="D689" s="44" t="s">
        <v>13</v>
      </c>
      <c r="E689" s="85" t="s">
        <v>1379</v>
      </c>
      <c r="F689" s="94">
        <v>500000</v>
      </c>
      <c r="G689" s="87"/>
      <c r="H689" s="56"/>
      <c r="I689" s="56"/>
      <c r="J689" s="56"/>
      <c r="K689" s="87" t="s">
        <v>689</v>
      </c>
      <c r="L689" s="93" t="s">
        <v>277</v>
      </c>
      <c r="M689" s="56" t="s">
        <v>271</v>
      </c>
      <c r="N689" s="62"/>
    </row>
    <row r="690" spans="2:14" ht="112.5" x14ac:dyDescent="0.3">
      <c r="B690" s="116" t="s">
        <v>1350</v>
      </c>
      <c r="C690" s="106" t="s">
        <v>1376</v>
      </c>
      <c r="D690" s="44" t="s">
        <v>13</v>
      </c>
      <c r="E690" s="85" t="s">
        <v>1380</v>
      </c>
      <c r="F690" s="94">
        <v>600000</v>
      </c>
      <c r="G690" s="87"/>
      <c r="H690" s="56"/>
      <c r="I690" s="56"/>
      <c r="J690" s="56"/>
      <c r="K690" s="87" t="s">
        <v>689</v>
      </c>
      <c r="L690" s="93" t="s">
        <v>277</v>
      </c>
      <c r="M690" s="56" t="s">
        <v>271</v>
      </c>
      <c r="N690" s="62"/>
    </row>
    <row r="691" spans="2:14" ht="112.5" x14ac:dyDescent="0.3">
      <c r="B691" s="116" t="s">
        <v>1350</v>
      </c>
      <c r="C691" s="106" t="s">
        <v>1376</v>
      </c>
      <c r="D691" s="44" t="s">
        <v>13</v>
      </c>
      <c r="E691" s="85" t="s">
        <v>1381</v>
      </c>
      <c r="F691" s="94">
        <v>600000</v>
      </c>
      <c r="G691" s="87"/>
      <c r="H691" s="56"/>
      <c r="I691" s="56"/>
      <c r="J691" s="56"/>
      <c r="K691" s="87" t="s">
        <v>689</v>
      </c>
      <c r="L691" s="93" t="s">
        <v>277</v>
      </c>
      <c r="M691" s="56" t="s">
        <v>271</v>
      </c>
      <c r="N691" s="62"/>
    </row>
    <row r="692" spans="2:14" ht="112.5" x14ac:dyDescent="0.3">
      <c r="B692" s="116" t="s">
        <v>1350</v>
      </c>
      <c r="C692" s="106" t="s">
        <v>1376</v>
      </c>
      <c r="D692" s="44" t="s">
        <v>13</v>
      </c>
      <c r="E692" s="85" t="s">
        <v>1382</v>
      </c>
      <c r="F692" s="94">
        <v>400000</v>
      </c>
      <c r="G692" s="87"/>
      <c r="H692" s="56"/>
      <c r="I692" s="56"/>
      <c r="J692" s="56"/>
      <c r="K692" s="87" t="s">
        <v>689</v>
      </c>
      <c r="L692" s="93" t="s">
        <v>277</v>
      </c>
      <c r="M692" s="56" t="s">
        <v>271</v>
      </c>
      <c r="N692" s="62"/>
    </row>
    <row r="693" spans="2:14" ht="112.5" x14ac:dyDescent="0.3">
      <c r="B693" s="116" t="s">
        <v>1350</v>
      </c>
      <c r="C693" s="106" t="s">
        <v>1376</v>
      </c>
      <c r="D693" s="44" t="s">
        <v>13</v>
      </c>
      <c r="E693" s="85" t="s">
        <v>1383</v>
      </c>
      <c r="F693" s="94">
        <v>500000</v>
      </c>
      <c r="G693" s="87"/>
      <c r="H693" s="56"/>
      <c r="I693" s="56"/>
      <c r="J693" s="56"/>
      <c r="K693" s="87" t="s">
        <v>689</v>
      </c>
      <c r="L693" s="93" t="s">
        <v>277</v>
      </c>
      <c r="M693" s="56" t="s">
        <v>271</v>
      </c>
      <c r="N693" s="62"/>
    </row>
    <row r="694" spans="2:14" ht="112.5" x14ac:dyDescent="0.3">
      <c r="B694" s="116" t="s">
        <v>1350</v>
      </c>
      <c r="C694" s="106" t="s">
        <v>1376</v>
      </c>
      <c r="D694" s="44" t="s">
        <v>13</v>
      </c>
      <c r="E694" s="85" t="s">
        <v>1384</v>
      </c>
      <c r="F694" s="94">
        <v>500000</v>
      </c>
      <c r="G694" s="87"/>
      <c r="H694" s="56"/>
      <c r="I694" s="56"/>
      <c r="J694" s="56"/>
      <c r="K694" s="87" t="s">
        <v>689</v>
      </c>
      <c r="L694" s="93" t="s">
        <v>277</v>
      </c>
      <c r="M694" s="56" t="s">
        <v>271</v>
      </c>
      <c r="N694" s="62"/>
    </row>
    <row r="695" spans="2:14" ht="112.5" x14ac:dyDescent="0.3">
      <c r="B695" s="116" t="s">
        <v>1350</v>
      </c>
      <c r="C695" s="106" t="s">
        <v>1376</v>
      </c>
      <c r="D695" s="44" t="s">
        <v>13</v>
      </c>
      <c r="E695" s="85" t="s">
        <v>1385</v>
      </c>
      <c r="F695" s="94">
        <v>500000</v>
      </c>
      <c r="G695" s="87"/>
      <c r="H695" s="56"/>
      <c r="I695" s="56"/>
      <c r="J695" s="56"/>
      <c r="K695" s="87" t="s">
        <v>689</v>
      </c>
      <c r="L695" s="93" t="s">
        <v>277</v>
      </c>
      <c r="M695" s="56" t="s">
        <v>271</v>
      </c>
      <c r="N695" s="62"/>
    </row>
    <row r="696" spans="2:14" ht="112.5" x14ac:dyDescent="0.3">
      <c r="B696" s="116" t="s">
        <v>1350</v>
      </c>
      <c r="C696" s="106" t="s">
        <v>1376</v>
      </c>
      <c r="D696" s="44" t="s">
        <v>13</v>
      </c>
      <c r="E696" s="118" t="s">
        <v>1386</v>
      </c>
      <c r="F696" s="88">
        <v>10000</v>
      </c>
      <c r="G696" s="89"/>
      <c r="H696" s="56"/>
      <c r="I696" s="56"/>
      <c r="J696" s="56"/>
      <c r="K696" s="89" t="s">
        <v>1370</v>
      </c>
      <c r="L696" s="89" t="s">
        <v>277</v>
      </c>
      <c r="M696" s="56" t="s">
        <v>271</v>
      </c>
      <c r="N696" s="62"/>
    </row>
    <row r="697" spans="2:14" ht="112.5" x14ac:dyDescent="0.3">
      <c r="B697" s="116" t="s">
        <v>1350</v>
      </c>
      <c r="C697" s="106" t="s">
        <v>1376</v>
      </c>
      <c r="D697" s="44" t="s">
        <v>13</v>
      </c>
      <c r="E697" s="118" t="s">
        <v>1377</v>
      </c>
      <c r="F697" s="88">
        <v>5000</v>
      </c>
      <c r="G697" s="89"/>
      <c r="H697" s="56"/>
      <c r="I697" s="56"/>
      <c r="J697" s="56"/>
      <c r="K697" s="89" t="s">
        <v>1370</v>
      </c>
      <c r="L697" s="96" t="s">
        <v>277</v>
      </c>
      <c r="M697" s="56" t="s">
        <v>271</v>
      </c>
      <c r="N697" s="62"/>
    </row>
    <row r="698" spans="2:14" ht="112.5" x14ac:dyDescent="0.3">
      <c r="B698" s="116" t="s">
        <v>1350</v>
      </c>
      <c r="C698" s="106" t="s">
        <v>1376</v>
      </c>
      <c r="D698" s="44" t="s">
        <v>13</v>
      </c>
      <c r="E698" s="118" t="s">
        <v>1387</v>
      </c>
      <c r="F698" s="88">
        <v>700000</v>
      </c>
      <c r="G698" s="89"/>
      <c r="H698" s="56"/>
      <c r="I698" s="56"/>
      <c r="J698" s="56"/>
      <c r="K698" s="89" t="s">
        <v>1370</v>
      </c>
      <c r="L698" s="96" t="s">
        <v>277</v>
      </c>
      <c r="M698" s="56" t="s">
        <v>271</v>
      </c>
      <c r="N698" s="62"/>
    </row>
    <row r="699" spans="2:14" ht="56.25" x14ac:dyDescent="0.3">
      <c r="B699" s="109" t="s">
        <v>1282</v>
      </c>
      <c r="C699" s="106" t="s">
        <v>1388</v>
      </c>
      <c r="D699" s="44" t="s">
        <v>13</v>
      </c>
      <c r="E699" s="95" t="s">
        <v>1389</v>
      </c>
      <c r="F699" s="86" t="s">
        <v>926</v>
      </c>
      <c r="G699" s="86"/>
      <c r="H699" s="56"/>
      <c r="I699" s="56"/>
      <c r="J699" s="56"/>
      <c r="K699" s="86" t="s">
        <v>34</v>
      </c>
      <c r="L699" s="93" t="s">
        <v>1390</v>
      </c>
      <c r="M699" s="56" t="s">
        <v>271</v>
      </c>
      <c r="N699" s="62"/>
    </row>
    <row r="700" spans="2:14" ht="75" x14ac:dyDescent="0.3">
      <c r="B700" s="109" t="s">
        <v>1282</v>
      </c>
      <c r="C700" s="106" t="s">
        <v>1388</v>
      </c>
      <c r="D700" s="44" t="s">
        <v>13</v>
      </c>
      <c r="E700" s="85" t="s">
        <v>1391</v>
      </c>
      <c r="F700" s="88">
        <v>2000</v>
      </c>
      <c r="G700" s="87"/>
      <c r="H700" s="56"/>
      <c r="I700" s="56"/>
      <c r="J700" s="56"/>
      <c r="K700" s="87" t="s">
        <v>34</v>
      </c>
      <c r="L700" s="87" t="s">
        <v>277</v>
      </c>
      <c r="M700" s="56" t="s">
        <v>271</v>
      </c>
      <c r="N700" s="62"/>
    </row>
    <row r="701" spans="2:14" ht="56.25" x14ac:dyDescent="0.3">
      <c r="B701" s="109" t="s">
        <v>1282</v>
      </c>
      <c r="C701" s="106" t="s">
        <v>1388</v>
      </c>
      <c r="D701" s="44" t="s">
        <v>13</v>
      </c>
      <c r="E701" s="95" t="s">
        <v>1392</v>
      </c>
      <c r="F701" s="90">
        <v>2000</v>
      </c>
      <c r="G701" s="86"/>
      <c r="H701" s="56"/>
      <c r="I701" s="56"/>
      <c r="J701" s="56"/>
      <c r="K701" s="86" t="s">
        <v>960</v>
      </c>
      <c r="L701" s="93" t="s">
        <v>1393</v>
      </c>
      <c r="M701" s="56" t="s">
        <v>271</v>
      </c>
      <c r="N701" s="62"/>
    </row>
    <row r="702" spans="2:14" ht="56.25" x14ac:dyDescent="0.3">
      <c r="B702" s="109" t="s">
        <v>1282</v>
      </c>
      <c r="C702" s="106" t="s">
        <v>1388</v>
      </c>
      <c r="D702" s="44" t="s">
        <v>13</v>
      </c>
      <c r="E702" s="95" t="s">
        <v>1394</v>
      </c>
      <c r="F702" s="97" t="s">
        <v>1395</v>
      </c>
      <c r="G702" s="86"/>
      <c r="H702" s="56"/>
      <c r="I702" s="56"/>
      <c r="J702" s="56"/>
      <c r="K702" s="86" t="s">
        <v>34</v>
      </c>
      <c r="L702" s="93" t="s">
        <v>1396</v>
      </c>
      <c r="M702" s="56" t="s">
        <v>271</v>
      </c>
      <c r="N702" s="62"/>
    </row>
    <row r="703" spans="2:14" ht="56.25" x14ac:dyDescent="0.3">
      <c r="B703" s="109" t="s">
        <v>1282</v>
      </c>
      <c r="C703" s="106" t="s">
        <v>1388</v>
      </c>
      <c r="D703" s="44" t="s">
        <v>13</v>
      </c>
      <c r="E703" s="95" t="s">
        <v>1397</v>
      </c>
      <c r="F703" s="90">
        <v>3000</v>
      </c>
      <c r="G703" s="86"/>
      <c r="H703" s="56"/>
      <c r="I703" s="56"/>
      <c r="J703" s="56"/>
      <c r="K703" s="86" t="s">
        <v>34</v>
      </c>
      <c r="L703" s="93" t="s">
        <v>1393</v>
      </c>
      <c r="M703" s="56" t="s">
        <v>271</v>
      </c>
      <c r="N703" s="62"/>
    </row>
    <row r="704" spans="2:14" ht="56.25" x14ac:dyDescent="0.3">
      <c r="B704" s="109" t="s">
        <v>1282</v>
      </c>
      <c r="C704" s="106" t="s">
        <v>1388</v>
      </c>
      <c r="D704" s="44" t="s">
        <v>13</v>
      </c>
      <c r="E704" s="85" t="s">
        <v>1398</v>
      </c>
      <c r="F704" s="87" t="s">
        <v>926</v>
      </c>
      <c r="G704" s="87"/>
      <c r="H704" s="56"/>
      <c r="I704" s="56"/>
      <c r="J704" s="56"/>
      <c r="K704" s="87" t="s">
        <v>34</v>
      </c>
      <c r="L704" s="93" t="s">
        <v>1399</v>
      </c>
      <c r="M704" s="56" t="s">
        <v>271</v>
      </c>
      <c r="N704" s="62"/>
    </row>
    <row r="705" spans="2:14" ht="93.75" x14ac:dyDescent="0.3">
      <c r="B705" s="109" t="s">
        <v>1282</v>
      </c>
      <c r="C705" s="106" t="s">
        <v>1388</v>
      </c>
      <c r="D705" s="44" t="s">
        <v>13</v>
      </c>
      <c r="E705" s="97" t="s">
        <v>1400</v>
      </c>
      <c r="F705" s="86" t="s">
        <v>1401</v>
      </c>
      <c r="G705" s="86"/>
      <c r="H705" s="56"/>
      <c r="I705" s="56"/>
      <c r="J705" s="56"/>
      <c r="K705" s="86" t="s">
        <v>34</v>
      </c>
      <c r="L705" s="93" t="s">
        <v>1393</v>
      </c>
      <c r="M705" s="56" t="s">
        <v>271</v>
      </c>
      <c r="N705" s="62"/>
    </row>
    <row r="706" spans="2:14" ht="112.5" x14ac:dyDescent="0.3">
      <c r="B706" s="109" t="s">
        <v>1282</v>
      </c>
      <c r="C706" s="106" t="s">
        <v>1388</v>
      </c>
      <c r="D706" s="44" t="s">
        <v>13</v>
      </c>
      <c r="E706" s="85" t="s">
        <v>1402</v>
      </c>
      <c r="F706" s="88">
        <v>1000</v>
      </c>
      <c r="G706" s="87"/>
      <c r="H706" s="56"/>
      <c r="I706" s="56"/>
      <c r="J706" s="56"/>
      <c r="K706" s="87" t="s">
        <v>34</v>
      </c>
      <c r="L706" s="93" t="s">
        <v>1403</v>
      </c>
      <c r="M706" s="56" t="s">
        <v>271</v>
      </c>
      <c r="N706" s="62"/>
    </row>
    <row r="707" spans="2:14" ht="75" x14ac:dyDescent="0.3">
      <c r="B707" s="109" t="s">
        <v>1282</v>
      </c>
      <c r="C707" s="106" t="s">
        <v>1388</v>
      </c>
      <c r="D707" s="44" t="s">
        <v>13</v>
      </c>
      <c r="E707" s="95" t="s">
        <v>1404</v>
      </c>
      <c r="F707" s="86" t="s">
        <v>926</v>
      </c>
      <c r="G707" s="86"/>
      <c r="H707" s="56"/>
      <c r="I707" s="56"/>
      <c r="J707" s="56"/>
      <c r="K707" s="86" t="s">
        <v>34</v>
      </c>
      <c r="L707" s="93" t="s">
        <v>1396</v>
      </c>
      <c r="M707" s="56" t="s">
        <v>271</v>
      </c>
      <c r="N707" s="62"/>
    </row>
    <row r="708" spans="2:14" ht="37.5" x14ac:dyDescent="0.3">
      <c r="B708" s="109" t="s">
        <v>1282</v>
      </c>
      <c r="C708" s="106" t="s">
        <v>1405</v>
      </c>
      <c r="D708" s="44" t="s">
        <v>13</v>
      </c>
      <c r="E708" s="85" t="s">
        <v>1406</v>
      </c>
      <c r="F708" s="87">
        <v>3000</v>
      </c>
      <c r="G708" s="87"/>
      <c r="H708" s="56"/>
      <c r="I708" s="56"/>
      <c r="J708" s="56"/>
      <c r="K708" s="87" t="s">
        <v>962</v>
      </c>
      <c r="L708" s="87" t="s">
        <v>277</v>
      </c>
      <c r="M708" s="56" t="s">
        <v>271</v>
      </c>
      <c r="N708" s="62"/>
    </row>
    <row r="709" spans="2:14" ht="56.25" x14ac:dyDescent="0.3">
      <c r="B709" s="109" t="s">
        <v>1282</v>
      </c>
      <c r="C709" s="106" t="s">
        <v>1388</v>
      </c>
      <c r="D709" s="44" t="s">
        <v>13</v>
      </c>
      <c r="E709" s="85" t="s">
        <v>1407</v>
      </c>
      <c r="F709" s="87">
        <v>500</v>
      </c>
      <c r="G709" s="87"/>
      <c r="H709" s="56"/>
      <c r="I709" s="56"/>
      <c r="J709" s="56"/>
      <c r="K709" s="87" t="s">
        <v>34</v>
      </c>
      <c r="L709" s="93" t="s">
        <v>1408</v>
      </c>
      <c r="M709" s="56" t="s">
        <v>271</v>
      </c>
      <c r="N709" s="62"/>
    </row>
    <row r="710" spans="2:14" ht="56.25" x14ac:dyDescent="0.3">
      <c r="B710" s="109" t="s">
        <v>1282</v>
      </c>
      <c r="C710" s="106" t="s">
        <v>1388</v>
      </c>
      <c r="D710" s="44" t="s">
        <v>13</v>
      </c>
      <c r="E710" s="118" t="s">
        <v>1409</v>
      </c>
      <c r="F710" s="87" t="s">
        <v>1410</v>
      </c>
      <c r="G710" s="87"/>
      <c r="H710" s="56"/>
      <c r="I710" s="56"/>
      <c r="J710" s="56"/>
      <c r="K710" s="87" t="s">
        <v>960</v>
      </c>
      <c r="L710" s="93" t="s">
        <v>1411</v>
      </c>
      <c r="M710" s="56" t="s">
        <v>271</v>
      </c>
      <c r="N710" s="62"/>
    </row>
    <row r="711" spans="2:14" ht="56.25" x14ac:dyDescent="0.3">
      <c r="B711" s="109" t="s">
        <v>1282</v>
      </c>
      <c r="C711" s="106" t="s">
        <v>1388</v>
      </c>
      <c r="D711" s="44" t="s">
        <v>13</v>
      </c>
      <c r="E711" s="85" t="s">
        <v>1412</v>
      </c>
      <c r="F711" s="94">
        <v>5000</v>
      </c>
      <c r="G711" s="87"/>
      <c r="H711" s="56"/>
      <c r="I711" s="56"/>
      <c r="J711" s="56"/>
      <c r="K711" s="87" t="s">
        <v>34</v>
      </c>
      <c r="L711" s="93" t="s">
        <v>113</v>
      </c>
      <c r="M711" s="56" t="s">
        <v>271</v>
      </c>
      <c r="N711" s="62"/>
    </row>
    <row r="712" spans="2:14" ht="56.25" x14ac:dyDescent="0.3">
      <c r="B712" s="109" t="s">
        <v>1282</v>
      </c>
      <c r="C712" s="106" t="s">
        <v>1388</v>
      </c>
      <c r="D712" s="44" t="s">
        <v>13</v>
      </c>
      <c r="E712" s="95" t="s">
        <v>1413</v>
      </c>
      <c r="F712" s="86">
        <v>5000</v>
      </c>
      <c r="G712" s="86"/>
      <c r="H712" s="56"/>
      <c r="I712" s="56"/>
      <c r="J712" s="56"/>
      <c r="K712" s="86" t="s">
        <v>34</v>
      </c>
      <c r="L712" s="95" t="s">
        <v>1414</v>
      </c>
      <c r="M712" s="56" t="s">
        <v>271</v>
      </c>
      <c r="N712" s="62"/>
    </row>
    <row r="713" spans="2:14" ht="56.25" x14ac:dyDescent="0.3">
      <c r="B713" s="109" t="s">
        <v>1282</v>
      </c>
      <c r="C713" s="106" t="s">
        <v>1388</v>
      </c>
      <c r="D713" s="44" t="s">
        <v>13</v>
      </c>
      <c r="E713" s="85" t="s">
        <v>1415</v>
      </c>
      <c r="F713" s="86" t="s">
        <v>926</v>
      </c>
      <c r="G713" s="86"/>
      <c r="H713" s="56"/>
      <c r="I713" s="56"/>
      <c r="J713" s="56"/>
      <c r="K713" s="86" t="s">
        <v>34</v>
      </c>
      <c r="L713" s="93" t="s">
        <v>1416</v>
      </c>
      <c r="M713" s="56" t="s">
        <v>271</v>
      </c>
      <c r="N713" s="62"/>
    </row>
    <row r="714" spans="2:14" ht="93.75" x14ac:dyDescent="0.3">
      <c r="B714" s="109" t="s">
        <v>1282</v>
      </c>
      <c r="C714" s="106" t="s">
        <v>1388</v>
      </c>
      <c r="D714" s="44" t="s">
        <v>13</v>
      </c>
      <c r="E714" s="95" t="s">
        <v>1417</v>
      </c>
      <c r="F714" s="86" t="s">
        <v>1418</v>
      </c>
      <c r="G714" s="86"/>
      <c r="H714" s="56"/>
      <c r="I714" s="56"/>
      <c r="J714" s="56"/>
      <c r="K714" s="86" t="s">
        <v>34</v>
      </c>
      <c r="L714" s="93" t="s">
        <v>1419</v>
      </c>
      <c r="M714" s="56" t="s">
        <v>271</v>
      </c>
      <c r="N714" s="62"/>
    </row>
    <row r="715" spans="2:14" ht="56.25" x14ac:dyDescent="0.3">
      <c r="B715" s="109" t="s">
        <v>1282</v>
      </c>
      <c r="C715" s="106" t="s">
        <v>1388</v>
      </c>
      <c r="D715" s="44" t="s">
        <v>13</v>
      </c>
      <c r="E715" s="86" t="s">
        <v>1420</v>
      </c>
      <c r="F715" s="86" t="s">
        <v>926</v>
      </c>
      <c r="G715" s="86"/>
      <c r="H715" s="56"/>
      <c r="I715" s="56"/>
      <c r="J715" s="56"/>
      <c r="K715" s="86" t="s">
        <v>34</v>
      </c>
      <c r="L715" s="93" t="s">
        <v>1416</v>
      </c>
      <c r="M715" s="56" t="s">
        <v>271</v>
      </c>
      <c r="N715" s="62"/>
    </row>
    <row r="716" spans="2:14" ht="75" x14ac:dyDescent="0.3">
      <c r="B716" s="109" t="s">
        <v>1282</v>
      </c>
      <c r="C716" s="106" t="s">
        <v>1388</v>
      </c>
      <c r="D716" s="44" t="s">
        <v>13</v>
      </c>
      <c r="E716" s="85" t="s">
        <v>1421</v>
      </c>
      <c r="F716" s="87" t="s">
        <v>1422</v>
      </c>
      <c r="G716" s="87"/>
      <c r="H716" s="56"/>
      <c r="I716" s="56"/>
      <c r="J716" s="56"/>
      <c r="K716" s="87" t="s">
        <v>34</v>
      </c>
      <c r="L716" s="93" t="s">
        <v>277</v>
      </c>
      <c r="M716" s="56" t="s">
        <v>271</v>
      </c>
      <c r="N716" s="62"/>
    </row>
    <row r="717" spans="2:14" ht="56.25" x14ac:dyDescent="0.3">
      <c r="B717" s="109" t="s">
        <v>1282</v>
      </c>
      <c r="C717" s="106" t="s">
        <v>1388</v>
      </c>
      <c r="D717" s="44" t="s">
        <v>13</v>
      </c>
      <c r="E717" s="85" t="s">
        <v>1423</v>
      </c>
      <c r="F717" s="87" t="s">
        <v>1109</v>
      </c>
      <c r="G717" s="87"/>
      <c r="H717" s="56"/>
      <c r="I717" s="56"/>
      <c r="J717" s="56"/>
      <c r="K717" s="87" t="s">
        <v>34</v>
      </c>
      <c r="L717" s="93" t="s">
        <v>1424</v>
      </c>
      <c r="M717" s="56" t="s">
        <v>271</v>
      </c>
      <c r="N717" s="62"/>
    </row>
    <row r="718" spans="2:14" ht="93.75" x14ac:dyDescent="0.3">
      <c r="B718" s="109" t="s">
        <v>1282</v>
      </c>
      <c r="C718" s="106" t="s">
        <v>1388</v>
      </c>
      <c r="D718" s="44" t="s">
        <v>13</v>
      </c>
      <c r="E718" s="95" t="s">
        <v>1425</v>
      </c>
      <c r="F718" s="87" t="s">
        <v>926</v>
      </c>
      <c r="G718" s="87"/>
      <c r="H718" s="56"/>
      <c r="I718" s="56"/>
      <c r="J718" s="56"/>
      <c r="K718" s="87" t="s">
        <v>34</v>
      </c>
      <c r="L718" s="93" t="s">
        <v>1426</v>
      </c>
      <c r="M718" s="56" t="s">
        <v>271</v>
      </c>
      <c r="N718" s="62"/>
    </row>
    <row r="719" spans="2:14" ht="56.25" x14ac:dyDescent="0.3">
      <c r="B719" s="109" t="s">
        <v>1282</v>
      </c>
      <c r="C719" s="106" t="s">
        <v>1388</v>
      </c>
      <c r="D719" s="44" t="s">
        <v>13</v>
      </c>
      <c r="E719" s="85" t="s">
        <v>1427</v>
      </c>
      <c r="F719" s="87" t="s">
        <v>1428</v>
      </c>
      <c r="G719" s="87"/>
      <c r="H719" s="56"/>
      <c r="I719" s="56"/>
      <c r="J719" s="56"/>
      <c r="K719" s="87" t="s">
        <v>34</v>
      </c>
      <c r="L719" s="93" t="s">
        <v>1429</v>
      </c>
      <c r="M719" s="56" t="s">
        <v>271</v>
      </c>
      <c r="N719" s="62"/>
    </row>
    <row r="720" spans="2:14" ht="37.5" x14ac:dyDescent="0.3">
      <c r="B720" s="109" t="s">
        <v>1112</v>
      </c>
      <c r="C720" s="106" t="s">
        <v>1430</v>
      </c>
      <c r="D720" s="44" t="s">
        <v>13</v>
      </c>
      <c r="E720" s="85" t="s">
        <v>1431</v>
      </c>
      <c r="F720" s="94">
        <v>10000</v>
      </c>
      <c r="G720" s="87"/>
      <c r="H720" s="56"/>
      <c r="I720" s="56"/>
      <c r="J720" s="56"/>
      <c r="K720" s="87" t="s">
        <v>960</v>
      </c>
      <c r="L720" s="87" t="s">
        <v>277</v>
      </c>
      <c r="M720" s="56" t="s">
        <v>271</v>
      </c>
      <c r="N720" s="62"/>
    </row>
    <row r="721" spans="2:14" ht="75" x14ac:dyDescent="0.3">
      <c r="B721" s="109" t="s">
        <v>1112</v>
      </c>
      <c r="C721" s="106" t="s">
        <v>1430</v>
      </c>
      <c r="D721" s="44" t="s">
        <v>13</v>
      </c>
      <c r="E721" s="85" t="s">
        <v>1432</v>
      </c>
      <c r="F721" s="94">
        <v>2000000</v>
      </c>
      <c r="G721" s="87"/>
      <c r="H721" s="56"/>
      <c r="I721" s="56"/>
      <c r="J721" s="56"/>
      <c r="K721" s="87" t="s">
        <v>689</v>
      </c>
      <c r="L721" s="87" t="s">
        <v>277</v>
      </c>
      <c r="M721" s="56" t="s">
        <v>271</v>
      </c>
      <c r="N721" s="62"/>
    </row>
    <row r="722" spans="2:14" ht="56.25" x14ac:dyDescent="0.3">
      <c r="B722" s="109" t="s">
        <v>1282</v>
      </c>
      <c r="C722" s="106" t="s">
        <v>1433</v>
      </c>
      <c r="D722" s="44" t="s">
        <v>13</v>
      </c>
      <c r="E722" s="95" t="s">
        <v>1434</v>
      </c>
      <c r="F722" s="86"/>
      <c r="G722" s="87"/>
      <c r="H722" s="56"/>
      <c r="I722" s="56"/>
      <c r="J722" s="56"/>
      <c r="K722" s="87" t="s">
        <v>689</v>
      </c>
      <c r="L722" s="87" t="s">
        <v>277</v>
      </c>
      <c r="M722" s="56" t="s">
        <v>271</v>
      </c>
      <c r="N722" s="62"/>
    </row>
    <row r="723" spans="2:14" ht="56.25" x14ac:dyDescent="0.3">
      <c r="B723" s="109" t="s">
        <v>1282</v>
      </c>
      <c r="C723" s="106" t="s">
        <v>1435</v>
      </c>
      <c r="D723" s="44" t="s">
        <v>13</v>
      </c>
      <c r="E723" s="95" t="s">
        <v>1436</v>
      </c>
      <c r="F723" s="88">
        <v>2000000</v>
      </c>
      <c r="G723" s="87"/>
      <c r="H723" s="56"/>
      <c r="I723" s="56"/>
      <c r="J723" s="56"/>
      <c r="K723" s="87" t="s">
        <v>1437</v>
      </c>
      <c r="L723" s="87" t="s">
        <v>277</v>
      </c>
      <c r="M723" s="56" t="s">
        <v>271</v>
      </c>
      <c r="N723" s="62"/>
    </row>
    <row r="724" spans="2:14" ht="37.5" x14ac:dyDescent="0.3">
      <c r="B724" s="109" t="s">
        <v>1282</v>
      </c>
      <c r="C724" s="106" t="s">
        <v>1438</v>
      </c>
      <c r="D724" s="44" t="s">
        <v>13</v>
      </c>
      <c r="E724" s="118" t="s">
        <v>1439</v>
      </c>
      <c r="F724" s="96" t="s">
        <v>1440</v>
      </c>
      <c r="G724" s="96"/>
      <c r="H724" s="56"/>
      <c r="I724" s="56"/>
      <c r="J724" s="56"/>
      <c r="K724" s="96" t="s">
        <v>34</v>
      </c>
      <c r="L724" s="96" t="s">
        <v>1441</v>
      </c>
      <c r="M724" s="56" t="s">
        <v>271</v>
      </c>
      <c r="N724" s="62"/>
    </row>
    <row r="725" spans="2:14" ht="37.5" x14ac:dyDescent="0.3">
      <c r="B725" s="109" t="s">
        <v>1282</v>
      </c>
      <c r="C725" s="106" t="s">
        <v>1438</v>
      </c>
      <c r="D725" s="44" t="s">
        <v>13</v>
      </c>
      <c r="E725" s="97" t="s">
        <v>1442</v>
      </c>
      <c r="F725" s="96" t="s">
        <v>1443</v>
      </c>
      <c r="G725" s="96"/>
      <c r="H725" s="56"/>
      <c r="I725" s="56"/>
      <c r="J725" s="56"/>
      <c r="K725" s="96" t="s">
        <v>1444</v>
      </c>
      <c r="L725" s="96" t="s">
        <v>277</v>
      </c>
      <c r="M725" s="56" t="s">
        <v>271</v>
      </c>
      <c r="N725" s="62"/>
    </row>
    <row r="726" spans="2:14" ht="56.25" x14ac:dyDescent="0.3">
      <c r="B726" s="109" t="s">
        <v>1282</v>
      </c>
      <c r="C726" s="106" t="s">
        <v>1438</v>
      </c>
      <c r="D726" s="44" t="s">
        <v>13</v>
      </c>
      <c r="E726" s="97" t="s">
        <v>1445</v>
      </c>
      <c r="F726" s="96" t="s">
        <v>926</v>
      </c>
      <c r="G726" s="96"/>
      <c r="H726" s="56"/>
      <c r="I726" s="56"/>
      <c r="J726" s="56"/>
      <c r="K726" s="96" t="s">
        <v>34</v>
      </c>
      <c r="L726" s="96" t="s">
        <v>1441</v>
      </c>
      <c r="M726" s="56" t="s">
        <v>271</v>
      </c>
      <c r="N726" s="62"/>
    </row>
    <row r="727" spans="2:14" ht="75" x14ac:dyDescent="0.3">
      <c r="B727" s="109" t="s">
        <v>1282</v>
      </c>
      <c r="C727" s="106" t="s">
        <v>1438</v>
      </c>
      <c r="D727" s="44" t="s">
        <v>13</v>
      </c>
      <c r="E727" s="97" t="s">
        <v>1446</v>
      </c>
      <c r="F727" s="88">
        <v>5000</v>
      </c>
      <c r="G727" s="96"/>
      <c r="H727" s="56"/>
      <c r="I727" s="56"/>
      <c r="J727" s="56"/>
      <c r="K727" s="96" t="s">
        <v>34</v>
      </c>
      <c r="L727" s="96" t="s">
        <v>1441</v>
      </c>
      <c r="M727" s="56" t="s">
        <v>271</v>
      </c>
      <c r="N727" s="62"/>
    </row>
    <row r="728" spans="2:14" ht="37.5" x14ac:dyDescent="0.3">
      <c r="B728" s="109" t="s">
        <v>1282</v>
      </c>
      <c r="C728" s="106" t="s">
        <v>1438</v>
      </c>
      <c r="D728" s="44" t="s">
        <v>13</v>
      </c>
      <c r="E728" s="97" t="s">
        <v>1447</v>
      </c>
      <c r="F728" s="88">
        <v>20000</v>
      </c>
      <c r="G728" s="96"/>
      <c r="H728" s="56"/>
      <c r="I728" s="56"/>
      <c r="J728" s="56"/>
      <c r="K728" s="96" t="s">
        <v>34</v>
      </c>
      <c r="L728" s="96" t="s">
        <v>277</v>
      </c>
      <c r="M728" s="56" t="s">
        <v>271</v>
      </c>
      <c r="N728" s="62"/>
    </row>
    <row r="729" spans="2:14" ht="56.25" x14ac:dyDescent="0.3">
      <c r="B729" s="109" t="s">
        <v>1282</v>
      </c>
      <c r="C729" s="106" t="s">
        <v>1438</v>
      </c>
      <c r="D729" s="44" t="s">
        <v>13</v>
      </c>
      <c r="E729" s="97" t="s">
        <v>1448</v>
      </c>
      <c r="F729" s="88">
        <v>10000</v>
      </c>
      <c r="G729" s="96"/>
      <c r="H729" s="56"/>
      <c r="I729" s="56"/>
      <c r="J729" s="56"/>
      <c r="K729" s="96" t="s">
        <v>34</v>
      </c>
      <c r="L729" s="96" t="s">
        <v>277</v>
      </c>
      <c r="M729" s="56" t="s">
        <v>271</v>
      </c>
      <c r="N729" s="62"/>
    </row>
    <row r="730" spans="2:14" ht="56.25" x14ac:dyDescent="0.3">
      <c r="B730" s="109" t="s">
        <v>1282</v>
      </c>
      <c r="C730" s="106" t="s">
        <v>1438</v>
      </c>
      <c r="D730" s="44" t="s">
        <v>13</v>
      </c>
      <c r="E730" s="97" t="s">
        <v>1449</v>
      </c>
      <c r="F730" s="96" t="s">
        <v>926</v>
      </c>
      <c r="G730" s="96"/>
      <c r="H730" s="56"/>
      <c r="I730" s="56"/>
      <c r="J730" s="56"/>
      <c r="K730" s="96" t="s">
        <v>34</v>
      </c>
      <c r="L730" s="96" t="s">
        <v>277</v>
      </c>
      <c r="M730" s="56" t="s">
        <v>271</v>
      </c>
      <c r="N730" s="62"/>
    </row>
    <row r="731" spans="2:14" ht="56.25" x14ac:dyDescent="0.3">
      <c r="B731" s="109" t="s">
        <v>1282</v>
      </c>
      <c r="C731" s="106" t="s">
        <v>1438</v>
      </c>
      <c r="D731" s="44" t="s">
        <v>13</v>
      </c>
      <c r="E731" s="97" t="s">
        <v>1450</v>
      </c>
      <c r="F731" s="96" t="s">
        <v>926</v>
      </c>
      <c r="G731" s="96"/>
      <c r="H731" s="56"/>
      <c r="I731" s="56"/>
      <c r="J731" s="56"/>
      <c r="K731" s="96" t="s">
        <v>34</v>
      </c>
      <c r="L731" s="96" t="s">
        <v>277</v>
      </c>
      <c r="M731" s="56" t="s">
        <v>271</v>
      </c>
      <c r="N731" s="62"/>
    </row>
    <row r="732" spans="2:14" ht="56.25" x14ac:dyDescent="0.3">
      <c r="B732" s="109" t="s">
        <v>1282</v>
      </c>
      <c r="C732" s="106" t="s">
        <v>1438</v>
      </c>
      <c r="D732" s="44" t="s">
        <v>13</v>
      </c>
      <c r="E732" s="97" t="s">
        <v>1451</v>
      </c>
      <c r="F732" s="88">
        <v>24000</v>
      </c>
      <c r="G732" s="96"/>
      <c r="H732" s="56"/>
      <c r="I732" s="56"/>
      <c r="J732" s="56"/>
      <c r="K732" s="96" t="s">
        <v>1452</v>
      </c>
      <c r="L732" s="96" t="s">
        <v>277</v>
      </c>
      <c r="M732" s="56" t="s">
        <v>271</v>
      </c>
      <c r="N732" s="62"/>
    </row>
    <row r="733" spans="2:14" ht="56.25" x14ac:dyDescent="0.3">
      <c r="B733" s="109" t="s">
        <v>1282</v>
      </c>
      <c r="C733" s="106" t="s">
        <v>1438</v>
      </c>
      <c r="D733" s="44" t="s">
        <v>13</v>
      </c>
      <c r="E733" s="97" t="s">
        <v>1453</v>
      </c>
      <c r="F733" s="96" t="s">
        <v>926</v>
      </c>
      <c r="G733" s="96"/>
      <c r="H733" s="56"/>
      <c r="I733" s="56"/>
      <c r="J733" s="56"/>
      <c r="K733" s="96" t="s">
        <v>34</v>
      </c>
      <c r="L733" s="96" t="s">
        <v>277</v>
      </c>
      <c r="M733" s="56" t="s">
        <v>271</v>
      </c>
      <c r="N733" s="62"/>
    </row>
    <row r="734" spans="2:14" ht="56.25" x14ac:dyDescent="0.3">
      <c r="B734" s="109" t="s">
        <v>1282</v>
      </c>
      <c r="C734" s="106" t="s">
        <v>1438</v>
      </c>
      <c r="D734" s="44" t="s">
        <v>13</v>
      </c>
      <c r="E734" s="95" t="s">
        <v>1454</v>
      </c>
      <c r="F734" s="92">
        <v>10000</v>
      </c>
      <c r="G734" s="93"/>
      <c r="H734" s="56"/>
      <c r="I734" s="56"/>
      <c r="J734" s="56"/>
      <c r="K734" s="93" t="s">
        <v>689</v>
      </c>
      <c r="L734" s="93" t="s">
        <v>1455</v>
      </c>
      <c r="M734" s="56" t="s">
        <v>271</v>
      </c>
      <c r="N734" s="62"/>
    </row>
    <row r="735" spans="2:14" ht="75" x14ac:dyDescent="0.3">
      <c r="B735" s="109" t="s">
        <v>1282</v>
      </c>
      <c r="C735" s="106" t="s">
        <v>1438</v>
      </c>
      <c r="D735" s="44" t="s">
        <v>13</v>
      </c>
      <c r="E735" s="95" t="s">
        <v>1456</v>
      </c>
      <c r="F735" s="92">
        <v>5000</v>
      </c>
      <c r="G735" s="93"/>
      <c r="H735" s="56"/>
      <c r="I735" s="56"/>
      <c r="J735" s="56"/>
      <c r="K735" s="93" t="s">
        <v>689</v>
      </c>
      <c r="L735" s="93" t="s">
        <v>1455</v>
      </c>
      <c r="M735" s="56" t="s">
        <v>271</v>
      </c>
      <c r="N735" s="62"/>
    </row>
    <row r="736" spans="2:14" ht="75" x14ac:dyDescent="0.3">
      <c r="B736" s="109" t="s">
        <v>1282</v>
      </c>
      <c r="C736" s="106" t="s">
        <v>1438</v>
      </c>
      <c r="D736" s="44" t="s">
        <v>13</v>
      </c>
      <c r="E736" s="97" t="s">
        <v>1457</v>
      </c>
      <c r="F736" s="88">
        <v>10000</v>
      </c>
      <c r="G736" s="96"/>
      <c r="H736" s="56"/>
      <c r="I736" s="56"/>
      <c r="J736" s="56"/>
      <c r="K736" s="96" t="s">
        <v>34</v>
      </c>
      <c r="L736" s="96" t="s">
        <v>277</v>
      </c>
      <c r="M736" s="56" t="s">
        <v>271</v>
      </c>
      <c r="N736" s="62"/>
    </row>
    <row r="737" spans="2:14" ht="56.25" x14ac:dyDescent="0.3">
      <c r="B737" s="109" t="s">
        <v>528</v>
      </c>
      <c r="C737" s="106"/>
      <c r="D737" s="44" t="s">
        <v>13</v>
      </c>
      <c r="E737" s="118" t="s">
        <v>1458</v>
      </c>
      <c r="F737" s="96" t="s">
        <v>926</v>
      </c>
      <c r="G737" s="96"/>
      <c r="H737" s="56"/>
      <c r="I737" s="56"/>
      <c r="J737" s="56"/>
      <c r="K737" s="96" t="s">
        <v>34</v>
      </c>
      <c r="L737" s="96" t="s">
        <v>277</v>
      </c>
      <c r="M737" s="56" t="s">
        <v>271</v>
      </c>
      <c r="N737" s="62"/>
    </row>
    <row r="738" spans="2:14" ht="75" x14ac:dyDescent="0.3">
      <c r="B738" s="109" t="s">
        <v>528</v>
      </c>
      <c r="C738" s="106"/>
      <c r="D738" s="44" t="s">
        <v>13</v>
      </c>
      <c r="E738" s="118" t="s">
        <v>1459</v>
      </c>
      <c r="F738" s="96" t="s">
        <v>901</v>
      </c>
      <c r="G738" s="96"/>
      <c r="H738" s="56"/>
      <c r="I738" s="56"/>
      <c r="J738" s="56"/>
      <c r="K738" s="96" t="s">
        <v>960</v>
      </c>
      <c r="L738" s="96" t="s">
        <v>277</v>
      </c>
      <c r="M738" s="56" t="s">
        <v>271</v>
      </c>
      <c r="N738" s="62"/>
    </row>
    <row r="739" spans="2:14" ht="37.5" x14ac:dyDescent="0.3">
      <c r="B739" s="109" t="s">
        <v>528</v>
      </c>
      <c r="C739" s="106"/>
      <c r="D739" s="44" t="s">
        <v>13</v>
      </c>
      <c r="E739" s="118" t="s">
        <v>1460</v>
      </c>
      <c r="F739" s="96" t="s">
        <v>901</v>
      </c>
      <c r="G739" s="96"/>
      <c r="H739" s="56"/>
      <c r="I739" s="56"/>
      <c r="J739" s="56"/>
      <c r="K739" s="96" t="s">
        <v>992</v>
      </c>
      <c r="L739" s="96" t="s">
        <v>277</v>
      </c>
      <c r="M739" s="56" t="s">
        <v>271</v>
      </c>
      <c r="N739" s="62"/>
    </row>
    <row r="740" spans="2:14" ht="56.25" x14ac:dyDescent="0.3">
      <c r="B740" s="109" t="s">
        <v>528</v>
      </c>
      <c r="C740" s="106"/>
      <c r="D740" s="44" t="s">
        <v>13</v>
      </c>
      <c r="E740" s="118" t="s">
        <v>583</v>
      </c>
      <c r="F740" s="88">
        <v>10000</v>
      </c>
      <c r="G740" s="96"/>
      <c r="H740" s="56"/>
      <c r="I740" s="56"/>
      <c r="J740" s="56"/>
      <c r="K740" s="96" t="s">
        <v>689</v>
      </c>
      <c r="L740" s="96" t="s">
        <v>277</v>
      </c>
      <c r="M740" s="56" t="s">
        <v>271</v>
      </c>
      <c r="N740" s="62"/>
    </row>
    <row r="741" spans="2:14" ht="150" x14ac:dyDescent="0.3">
      <c r="B741" s="109" t="s">
        <v>528</v>
      </c>
      <c r="C741" s="106"/>
      <c r="D741" s="44" t="s">
        <v>13</v>
      </c>
      <c r="E741" s="118" t="s">
        <v>1461</v>
      </c>
      <c r="F741" s="96">
        <v>500</v>
      </c>
      <c r="G741" s="96"/>
      <c r="H741" s="56"/>
      <c r="I741" s="56"/>
      <c r="J741" s="56"/>
      <c r="K741" s="96" t="s">
        <v>960</v>
      </c>
      <c r="L741" s="96" t="s">
        <v>277</v>
      </c>
      <c r="M741" s="56" t="s">
        <v>271</v>
      </c>
      <c r="N741" s="62"/>
    </row>
    <row r="742" spans="2:14" ht="56.25" x14ac:dyDescent="0.3">
      <c r="B742" s="109" t="s">
        <v>528</v>
      </c>
      <c r="C742" s="106"/>
      <c r="D742" s="44" t="s">
        <v>13</v>
      </c>
      <c r="E742" s="118" t="s">
        <v>1462</v>
      </c>
      <c r="F742" s="96">
        <v>700</v>
      </c>
      <c r="G742" s="96"/>
      <c r="H742" s="56"/>
      <c r="I742" s="56"/>
      <c r="J742" s="56"/>
      <c r="K742" s="96" t="s">
        <v>962</v>
      </c>
      <c r="L742" s="96" t="s">
        <v>277</v>
      </c>
      <c r="M742" s="56" t="s">
        <v>271</v>
      </c>
      <c r="N742" s="62"/>
    </row>
    <row r="743" spans="2:14" ht="37.5" x14ac:dyDescent="0.3">
      <c r="B743" s="109" t="s">
        <v>528</v>
      </c>
      <c r="C743" s="106"/>
      <c r="D743" s="44" t="s">
        <v>13</v>
      </c>
      <c r="E743" s="118" t="s">
        <v>1463</v>
      </c>
      <c r="F743" s="88">
        <v>3000</v>
      </c>
      <c r="G743" s="96"/>
      <c r="H743" s="56"/>
      <c r="I743" s="56"/>
      <c r="J743" s="56"/>
      <c r="K743" s="96" t="s">
        <v>962</v>
      </c>
      <c r="L743" s="96" t="s">
        <v>277</v>
      </c>
      <c r="M743" s="56" t="s">
        <v>271</v>
      </c>
      <c r="N743" s="62"/>
    </row>
    <row r="744" spans="2:14" ht="75" x14ac:dyDescent="0.3">
      <c r="B744" s="109" t="s">
        <v>528</v>
      </c>
      <c r="C744" s="106"/>
      <c r="D744" s="44" t="s">
        <v>13</v>
      </c>
      <c r="E744" s="97" t="s">
        <v>1464</v>
      </c>
      <c r="F744" s="96" t="s">
        <v>926</v>
      </c>
      <c r="G744" s="96"/>
      <c r="H744" s="56"/>
      <c r="I744" s="56"/>
      <c r="J744" s="56"/>
      <c r="K744" s="96" t="s">
        <v>992</v>
      </c>
      <c r="L744" s="96" t="s">
        <v>277</v>
      </c>
      <c r="M744" s="56" t="s">
        <v>271</v>
      </c>
      <c r="N744" s="62"/>
    </row>
    <row r="745" spans="2:14" ht="56.25" x14ac:dyDescent="0.3">
      <c r="B745" s="109" t="s">
        <v>528</v>
      </c>
      <c r="C745" s="106"/>
      <c r="D745" s="44" t="s">
        <v>13</v>
      </c>
      <c r="E745" s="118" t="s">
        <v>1465</v>
      </c>
      <c r="F745" s="96" t="s">
        <v>901</v>
      </c>
      <c r="G745" s="96"/>
      <c r="H745" s="56"/>
      <c r="I745" s="56"/>
      <c r="J745" s="56"/>
      <c r="K745" s="96" t="s">
        <v>1466</v>
      </c>
      <c r="L745" s="96" t="s">
        <v>277</v>
      </c>
      <c r="M745" s="56" t="s">
        <v>271</v>
      </c>
      <c r="N745" s="62"/>
    </row>
    <row r="746" spans="2:14" ht="37.5" x14ac:dyDescent="0.3">
      <c r="B746" s="109" t="s">
        <v>528</v>
      </c>
      <c r="C746" s="106"/>
      <c r="D746" s="44" t="s">
        <v>13</v>
      </c>
      <c r="E746" s="118" t="s">
        <v>1467</v>
      </c>
      <c r="F746" s="88">
        <v>1500</v>
      </c>
      <c r="G746" s="96"/>
      <c r="H746" s="56"/>
      <c r="I746" s="56"/>
      <c r="J746" s="56"/>
      <c r="K746" s="96" t="s">
        <v>960</v>
      </c>
      <c r="L746" s="96" t="s">
        <v>277</v>
      </c>
      <c r="M746" s="56" t="s">
        <v>271</v>
      </c>
      <c r="N746" s="62"/>
    </row>
    <row r="747" spans="2:14" ht="37.5" x14ac:dyDescent="0.3">
      <c r="B747" s="109" t="s">
        <v>1282</v>
      </c>
      <c r="C747" s="106" t="s">
        <v>1438</v>
      </c>
      <c r="D747" s="44" t="s">
        <v>13</v>
      </c>
      <c r="E747" s="97" t="s">
        <v>1468</v>
      </c>
      <c r="F747" s="88">
        <v>85000</v>
      </c>
      <c r="G747" s="96"/>
      <c r="H747" s="56"/>
      <c r="I747" s="56"/>
      <c r="J747" s="56"/>
      <c r="K747" s="96" t="s">
        <v>992</v>
      </c>
      <c r="L747" s="96" t="s">
        <v>277</v>
      </c>
      <c r="M747" s="56" t="s">
        <v>271</v>
      </c>
      <c r="N747" s="62"/>
    </row>
    <row r="748" spans="2:14" ht="56.25" x14ac:dyDescent="0.3">
      <c r="B748" s="109" t="s">
        <v>1282</v>
      </c>
      <c r="C748" s="106" t="s">
        <v>1438</v>
      </c>
      <c r="D748" s="44" t="s">
        <v>13</v>
      </c>
      <c r="E748" s="97" t="s">
        <v>1469</v>
      </c>
      <c r="F748" s="90">
        <v>150000</v>
      </c>
      <c r="G748" s="97"/>
      <c r="H748" s="56"/>
      <c r="I748" s="56"/>
      <c r="J748" s="56"/>
      <c r="K748" s="97" t="s">
        <v>1361</v>
      </c>
      <c r="L748" s="97" t="s">
        <v>277</v>
      </c>
      <c r="M748" s="56" t="s">
        <v>271</v>
      </c>
      <c r="N748" s="62"/>
    </row>
    <row r="749" spans="2:14" ht="56.25" x14ac:dyDescent="0.3">
      <c r="B749" s="109" t="s">
        <v>1282</v>
      </c>
      <c r="C749" s="106" t="s">
        <v>1438</v>
      </c>
      <c r="D749" s="44" t="s">
        <v>13</v>
      </c>
      <c r="E749" s="95" t="s">
        <v>1470</v>
      </c>
      <c r="F749" s="92">
        <v>150000</v>
      </c>
      <c r="G749" s="93"/>
      <c r="H749" s="56"/>
      <c r="I749" s="56"/>
      <c r="J749" s="56"/>
      <c r="K749" s="93" t="s">
        <v>689</v>
      </c>
      <c r="L749" s="93" t="s">
        <v>277</v>
      </c>
      <c r="M749" s="56" t="s">
        <v>271</v>
      </c>
      <c r="N749" s="62"/>
    </row>
    <row r="750" spans="2:14" ht="37.5" x14ac:dyDescent="0.3">
      <c r="B750" s="109" t="s">
        <v>1112</v>
      </c>
      <c r="C750" s="106" t="s">
        <v>1186</v>
      </c>
      <c r="D750" s="44" t="s">
        <v>13</v>
      </c>
      <c r="E750" s="97" t="s">
        <v>1471</v>
      </c>
      <c r="F750" s="88">
        <v>50000</v>
      </c>
      <c r="G750" s="96"/>
      <c r="H750" s="56"/>
      <c r="I750" s="56"/>
      <c r="J750" s="56"/>
      <c r="K750" s="96" t="s">
        <v>1361</v>
      </c>
      <c r="L750" s="96" t="s">
        <v>277</v>
      </c>
      <c r="M750" s="56" t="s">
        <v>271</v>
      </c>
      <c r="N750" s="62"/>
    </row>
    <row r="751" spans="2:14" ht="37.5" x14ac:dyDescent="0.3">
      <c r="B751" s="109" t="s">
        <v>1112</v>
      </c>
      <c r="C751" s="106" t="s">
        <v>1186</v>
      </c>
      <c r="D751" s="44" t="s">
        <v>13</v>
      </c>
      <c r="E751" s="97" t="s">
        <v>1472</v>
      </c>
      <c r="F751" s="88">
        <v>50000</v>
      </c>
      <c r="G751" s="96"/>
      <c r="H751" s="56"/>
      <c r="I751" s="56"/>
      <c r="J751" s="56"/>
      <c r="K751" s="96" t="s">
        <v>1473</v>
      </c>
      <c r="L751" s="96" t="s">
        <v>277</v>
      </c>
      <c r="M751" s="56" t="s">
        <v>271</v>
      </c>
      <c r="N751" s="62"/>
    </row>
    <row r="752" spans="2:14" ht="56.25" x14ac:dyDescent="0.3">
      <c r="B752" s="109" t="s">
        <v>1112</v>
      </c>
      <c r="C752" s="106" t="s">
        <v>1186</v>
      </c>
      <c r="D752" s="44" t="s">
        <v>13</v>
      </c>
      <c r="E752" s="95" t="s">
        <v>1474</v>
      </c>
      <c r="F752" s="92">
        <v>100000</v>
      </c>
      <c r="G752" s="93"/>
      <c r="H752" s="56"/>
      <c r="I752" s="56"/>
      <c r="J752" s="56"/>
      <c r="K752" s="93" t="s">
        <v>689</v>
      </c>
      <c r="L752" s="93" t="s">
        <v>277</v>
      </c>
      <c r="M752" s="56" t="s">
        <v>271</v>
      </c>
      <c r="N752" s="62"/>
    </row>
    <row r="753" spans="2:14" ht="56.25" x14ac:dyDescent="0.3">
      <c r="B753" s="109" t="s">
        <v>1112</v>
      </c>
      <c r="C753" s="106" t="s">
        <v>1186</v>
      </c>
      <c r="D753" s="44" t="s">
        <v>13</v>
      </c>
      <c r="E753" s="95" t="s">
        <v>1475</v>
      </c>
      <c r="F753" s="92">
        <v>50000</v>
      </c>
      <c r="G753" s="93"/>
      <c r="H753" s="56"/>
      <c r="I753" s="56"/>
      <c r="J753" s="56"/>
      <c r="K753" s="93" t="s">
        <v>689</v>
      </c>
      <c r="L753" s="93" t="s">
        <v>277</v>
      </c>
      <c r="M753" s="56" t="s">
        <v>271</v>
      </c>
      <c r="N753" s="62"/>
    </row>
    <row r="754" spans="2:14" ht="56.25" x14ac:dyDescent="0.3">
      <c r="B754" s="109" t="s">
        <v>1112</v>
      </c>
      <c r="C754" s="106" t="s">
        <v>1186</v>
      </c>
      <c r="D754" s="44" t="s">
        <v>13</v>
      </c>
      <c r="E754" s="85" t="s">
        <v>1476</v>
      </c>
      <c r="F754" s="92">
        <v>50000</v>
      </c>
      <c r="G754" s="93"/>
      <c r="H754" s="56"/>
      <c r="I754" s="56"/>
      <c r="J754" s="56"/>
      <c r="K754" s="93" t="s">
        <v>689</v>
      </c>
      <c r="L754" s="93" t="s">
        <v>277</v>
      </c>
      <c r="M754" s="56" t="s">
        <v>271</v>
      </c>
      <c r="N754" s="62"/>
    </row>
    <row r="755" spans="2:14" ht="56.25" x14ac:dyDescent="0.3">
      <c r="B755" s="133" t="s">
        <v>1112</v>
      </c>
      <c r="C755" s="134" t="s">
        <v>1186</v>
      </c>
      <c r="D755" s="138" t="s">
        <v>13</v>
      </c>
      <c r="E755" s="135" t="s">
        <v>1477</v>
      </c>
      <c r="F755" s="136" t="s">
        <v>1478</v>
      </c>
      <c r="G755" s="136"/>
      <c r="H755" s="137"/>
      <c r="I755" s="137"/>
      <c r="J755" s="137"/>
      <c r="K755" s="136" t="s">
        <v>689</v>
      </c>
      <c r="L755" s="136" t="s">
        <v>1354</v>
      </c>
      <c r="M755" s="137" t="s">
        <v>271</v>
      </c>
      <c r="N755" s="62"/>
    </row>
    <row r="756" spans="2:14" ht="37.5" x14ac:dyDescent="0.3">
      <c r="B756" s="121" t="s">
        <v>1112</v>
      </c>
      <c r="C756" s="122" t="s">
        <v>1186</v>
      </c>
      <c r="D756" s="128" t="s">
        <v>13</v>
      </c>
      <c r="E756" s="123" t="s">
        <v>1479</v>
      </c>
      <c r="F756" s="124">
        <v>200000</v>
      </c>
      <c r="G756" s="125"/>
      <c r="H756" s="126"/>
      <c r="I756" s="126"/>
      <c r="J756" s="126"/>
      <c r="K756" s="125" t="s">
        <v>1006</v>
      </c>
      <c r="L756" s="125" t="s">
        <v>277</v>
      </c>
      <c r="M756" s="126" t="s">
        <v>271</v>
      </c>
      <c r="N756" s="132"/>
    </row>
    <row r="757" spans="2:14" ht="37.5" x14ac:dyDescent="0.3">
      <c r="B757" s="127" t="s">
        <v>1282</v>
      </c>
      <c r="C757" s="122" t="s">
        <v>1435</v>
      </c>
      <c r="D757" s="128" t="s">
        <v>13</v>
      </c>
      <c r="E757" s="129" t="s">
        <v>1480</v>
      </c>
      <c r="F757" s="130">
        <v>40000</v>
      </c>
      <c r="G757" s="130">
        <v>40000</v>
      </c>
      <c r="H757" s="130"/>
      <c r="I757" s="130"/>
      <c r="J757" s="129" t="s">
        <v>1481</v>
      </c>
      <c r="K757" s="130">
        <v>2023</v>
      </c>
      <c r="L757" s="130" t="s">
        <v>790</v>
      </c>
      <c r="M757" s="131" t="s">
        <v>299</v>
      </c>
    </row>
    <row r="758" spans="2:14" ht="37.5" x14ac:dyDescent="0.3">
      <c r="B758" s="127" t="s">
        <v>1282</v>
      </c>
      <c r="C758" s="122" t="s">
        <v>1435</v>
      </c>
      <c r="D758" s="128" t="s">
        <v>13</v>
      </c>
      <c r="E758" s="129" t="s">
        <v>1482</v>
      </c>
      <c r="F758" s="130">
        <v>1000000</v>
      </c>
      <c r="G758" s="130"/>
      <c r="H758" s="130"/>
      <c r="I758" s="130"/>
      <c r="J758" s="129" t="s">
        <v>1483</v>
      </c>
      <c r="K758" s="130">
        <v>2024</v>
      </c>
      <c r="L758" s="130" t="s">
        <v>790</v>
      </c>
      <c r="M758" s="131"/>
    </row>
    <row r="759" spans="2:14" ht="37.5" x14ac:dyDescent="0.3">
      <c r="B759" s="127" t="s">
        <v>1282</v>
      </c>
      <c r="C759" s="122" t="s">
        <v>1435</v>
      </c>
      <c r="D759" s="128" t="s">
        <v>13</v>
      </c>
      <c r="E759" s="129" t="s">
        <v>793</v>
      </c>
      <c r="F759" s="130">
        <v>60000</v>
      </c>
      <c r="G759" s="130"/>
      <c r="H759" s="130"/>
      <c r="I759" s="130"/>
      <c r="J759" s="129" t="s">
        <v>1484</v>
      </c>
      <c r="K759" s="130">
        <v>2024</v>
      </c>
      <c r="L759" s="130" t="s">
        <v>790</v>
      </c>
      <c r="M759" s="131"/>
    </row>
    <row r="760" spans="2:14" ht="37.5" x14ac:dyDescent="0.3">
      <c r="B760" s="127" t="s">
        <v>1282</v>
      </c>
      <c r="C760" s="122" t="s">
        <v>1435</v>
      </c>
      <c r="D760" s="128" t="s">
        <v>13</v>
      </c>
      <c r="E760" s="129" t="s">
        <v>1485</v>
      </c>
      <c r="F760" s="130">
        <v>800000</v>
      </c>
      <c r="G760" s="130"/>
      <c r="H760" s="130"/>
      <c r="I760" s="130"/>
      <c r="J760" s="129" t="s">
        <v>1486</v>
      </c>
      <c r="K760" s="130">
        <v>2024</v>
      </c>
      <c r="L760" s="130" t="s">
        <v>636</v>
      </c>
      <c r="M760" s="131"/>
    </row>
    <row r="761" spans="2:14" ht="37.5" x14ac:dyDescent="0.3">
      <c r="B761" s="127" t="s">
        <v>1282</v>
      </c>
      <c r="C761" s="122" t="s">
        <v>1435</v>
      </c>
      <c r="D761" s="128" t="s">
        <v>13</v>
      </c>
      <c r="E761" s="129" t="s">
        <v>1487</v>
      </c>
      <c r="F761" s="130">
        <v>40000</v>
      </c>
      <c r="G761" s="130"/>
      <c r="H761" s="130"/>
      <c r="I761" s="130"/>
      <c r="J761" s="129" t="s">
        <v>1488</v>
      </c>
      <c r="K761" s="130">
        <v>2020</v>
      </c>
      <c r="L761" s="130" t="s">
        <v>636</v>
      </c>
      <c r="M761" s="131"/>
    </row>
    <row r="762" spans="2:14" ht="63.75" x14ac:dyDescent="0.3">
      <c r="B762" s="127" t="s">
        <v>1282</v>
      </c>
      <c r="C762" s="122" t="s">
        <v>1435</v>
      </c>
      <c r="D762" s="128" t="s">
        <v>13</v>
      </c>
      <c r="E762" s="129" t="s">
        <v>1489</v>
      </c>
      <c r="F762" s="130">
        <v>20000</v>
      </c>
      <c r="G762" s="130"/>
      <c r="H762" s="130"/>
      <c r="I762" s="130"/>
      <c r="J762" s="129" t="s">
        <v>1490</v>
      </c>
      <c r="K762" s="130">
        <v>2020</v>
      </c>
      <c r="L762" s="130" t="s">
        <v>636</v>
      </c>
      <c r="M762" s="131"/>
    </row>
    <row r="763" spans="2:14" ht="63.75" x14ac:dyDescent="0.3">
      <c r="B763" s="127" t="s">
        <v>1282</v>
      </c>
      <c r="C763" s="122" t="s">
        <v>1435</v>
      </c>
      <c r="D763" s="128" t="s">
        <v>13</v>
      </c>
      <c r="E763" s="129" t="s">
        <v>1491</v>
      </c>
      <c r="F763" s="130">
        <v>20000</v>
      </c>
      <c r="G763" s="130"/>
      <c r="H763" s="130"/>
      <c r="I763" s="130"/>
      <c r="J763" s="129" t="s">
        <v>1492</v>
      </c>
      <c r="K763" s="130">
        <v>2020</v>
      </c>
      <c r="L763" s="130" t="s">
        <v>636</v>
      </c>
      <c r="M763" s="131"/>
    </row>
    <row r="764" spans="2:14" ht="37.5" x14ac:dyDescent="0.3">
      <c r="B764" s="127" t="s">
        <v>1282</v>
      </c>
      <c r="C764" s="122" t="s">
        <v>1435</v>
      </c>
      <c r="D764" s="128" t="s">
        <v>13</v>
      </c>
      <c r="E764" s="129" t="s">
        <v>1493</v>
      </c>
      <c r="F764" s="130">
        <v>40000</v>
      </c>
      <c r="G764" s="130"/>
      <c r="H764" s="130"/>
      <c r="I764" s="130"/>
      <c r="J764" s="129" t="s">
        <v>1494</v>
      </c>
      <c r="K764" s="130">
        <v>2020</v>
      </c>
      <c r="L764" s="130" t="s">
        <v>636</v>
      </c>
      <c r="M764" s="131"/>
    </row>
    <row r="765" spans="2:14" ht="126.75" x14ac:dyDescent="0.3">
      <c r="B765" s="127" t="s">
        <v>1282</v>
      </c>
      <c r="C765" s="122" t="s">
        <v>1435</v>
      </c>
      <c r="D765" s="128" t="s">
        <v>13</v>
      </c>
      <c r="E765" s="129" t="s">
        <v>1495</v>
      </c>
      <c r="F765" s="130">
        <v>30000</v>
      </c>
      <c r="G765" s="130"/>
      <c r="H765" s="130"/>
      <c r="I765" s="130"/>
      <c r="J765" s="129" t="s">
        <v>1496</v>
      </c>
      <c r="K765" s="130">
        <v>2023</v>
      </c>
      <c r="L765" s="130" t="s">
        <v>636</v>
      </c>
      <c r="M765" s="131"/>
    </row>
    <row r="766" spans="2:14" ht="63.75" x14ac:dyDescent="0.3">
      <c r="B766" s="127" t="s">
        <v>1282</v>
      </c>
      <c r="C766" s="122" t="s">
        <v>1435</v>
      </c>
      <c r="D766" s="128" t="s">
        <v>13</v>
      </c>
      <c r="E766" s="129" t="s">
        <v>1497</v>
      </c>
      <c r="F766" s="130">
        <v>800000</v>
      </c>
      <c r="G766" s="130"/>
      <c r="H766" s="130"/>
      <c r="I766" s="130"/>
      <c r="J766" s="129" t="s">
        <v>1498</v>
      </c>
      <c r="K766" s="130">
        <v>2022</v>
      </c>
      <c r="L766" s="130" t="s">
        <v>636</v>
      </c>
      <c r="M766" s="131"/>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29"/>
  <sheetViews>
    <sheetView view="pageBreakPreview" topLeftCell="A103" zoomScale="60" zoomScaleNormal="60" zoomScalePageLayoutView="70" workbookViewId="0">
      <selection activeCell="C31" sqref="C31"/>
    </sheetView>
  </sheetViews>
  <sheetFormatPr defaultColWidth="9.140625" defaultRowHeight="15.75" outlineLevelCol="1" x14ac:dyDescent="0.25"/>
  <cols>
    <col min="1" max="1" width="15.5703125" style="363" customWidth="1"/>
    <col min="2" max="2" width="15.5703125" style="364" customWidth="1"/>
    <col min="3" max="3" width="48.5703125" style="365" customWidth="1"/>
    <col min="4" max="4" width="17" style="364" customWidth="1"/>
    <col min="5" max="5" width="15.42578125" style="364" customWidth="1"/>
    <col min="6" max="6" width="19.85546875" style="364" customWidth="1"/>
    <col min="7" max="7" width="15" style="364" customWidth="1"/>
    <col min="8" max="8" width="52.140625" style="366" customWidth="1"/>
    <col min="9" max="9" width="16.5703125" style="391" customWidth="1"/>
    <col min="10" max="10" width="26.42578125" style="391" customWidth="1"/>
    <col min="11" max="11" width="17.28515625" style="416" customWidth="1" outlineLevel="1"/>
    <col min="12" max="16384" width="9.140625" style="341"/>
  </cols>
  <sheetData>
    <row r="1" spans="1:11" s="351" customFormat="1" ht="48"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1" customFormat="1" x14ac:dyDescent="0.25">
      <c r="A2" s="554" t="s">
        <v>2304</v>
      </c>
      <c r="B2" s="554"/>
      <c r="C2" s="554"/>
      <c r="D2" s="554"/>
      <c r="E2" s="554"/>
      <c r="F2" s="554"/>
      <c r="G2" s="554"/>
      <c r="H2" s="554"/>
      <c r="I2" s="554"/>
      <c r="J2" s="554"/>
      <c r="K2" s="554"/>
    </row>
    <row r="3" spans="1:11" s="402" customFormat="1" x14ac:dyDescent="0.25">
      <c r="A3" s="3" t="s">
        <v>1952</v>
      </c>
      <c r="B3" s="3"/>
      <c r="C3" s="3"/>
      <c r="D3" s="3"/>
      <c r="E3" s="3"/>
      <c r="F3" s="3"/>
      <c r="G3" s="3"/>
      <c r="H3" s="3"/>
      <c r="I3" s="3"/>
      <c r="J3" s="3"/>
      <c r="K3" s="3"/>
    </row>
    <row r="4" spans="1:11" ht="47.25" x14ac:dyDescent="0.25">
      <c r="A4" s="359" t="s">
        <v>1953</v>
      </c>
      <c r="B4" s="360" t="s">
        <v>2310</v>
      </c>
      <c r="C4" s="347" t="s">
        <v>634</v>
      </c>
      <c r="D4" s="443">
        <v>100000</v>
      </c>
      <c r="E4" s="443">
        <f>D4</f>
        <v>100000</v>
      </c>
      <c r="F4" s="443"/>
      <c r="G4" s="443"/>
      <c r="H4" s="348" t="s">
        <v>2534</v>
      </c>
      <c r="I4" s="333" t="s">
        <v>1624</v>
      </c>
      <c r="J4" s="333" t="s">
        <v>44</v>
      </c>
      <c r="K4" s="333"/>
    </row>
    <row r="5" spans="1:11" ht="47.25" x14ac:dyDescent="0.25">
      <c r="A5" s="359" t="s">
        <v>1954</v>
      </c>
      <c r="B5" s="360" t="s">
        <v>2310</v>
      </c>
      <c r="C5" s="347" t="s">
        <v>2546</v>
      </c>
      <c r="D5" s="444">
        <v>200000</v>
      </c>
      <c r="E5" s="443">
        <f>D5</f>
        <v>200000</v>
      </c>
      <c r="F5" s="443"/>
      <c r="G5" s="443"/>
      <c r="H5" s="348" t="s">
        <v>2547</v>
      </c>
      <c r="I5" s="333" t="s">
        <v>595</v>
      </c>
      <c r="J5" s="333" t="s">
        <v>44</v>
      </c>
      <c r="K5" s="333"/>
    </row>
    <row r="6" spans="1:11" ht="31.5" x14ac:dyDescent="0.25">
      <c r="A6" s="359" t="s">
        <v>1955</v>
      </c>
      <c r="B6" s="360" t="s">
        <v>30</v>
      </c>
      <c r="C6" s="347" t="s">
        <v>2540</v>
      </c>
      <c r="D6" s="443"/>
      <c r="E6" s="443"/>
      <c r="F6" s="443"/>
      <c r="G6" s="443"/>
      <c r="H6" s="348" t="s">
        <v>1962</v>
      </c>
      <c r="I6" s="333" t="s">
        <v>595</v>
      </c>
      <c r="J6" s="333" t="s">
        <v>44</v>
      </c>
      <c r="K6" s="333"/>
    </row>
    <row r="7" spans="1:11" ht="63" x14ac:dyDescent="0.25">
      <c r="A7" s="359" t="s">
        <v>1956</v>
      </c>
      <c r="B7" s="360" t="s">
        <v>30</v>
      </c>
      <c r="C7" s="347" t="s">
        <v>2535</v>
      </c>
      <c r="D7" s="443"/>
      <c r="E7" s="443"/>
      <c r="F7" s="443"/>
      <c r="G7" s="443"/>
      <c r="H7" s="348" t="s">
        <v>2536</v>
      </c>
      <c r="I7" s="333" t="s">
        <v>595</v>
      </c>
      <c r="J7" s="333" t="s">
        <v>3313</v>
      </c>
      <c r="K7" s="333"/>
    </row>
    <row r="8" spans="1:11" ht="47.25" x14ac:dyDescent="0.25">
      <c r="A8" s="359" t="s">
        <v>1957</v>
      </c>
      <c r="B8" s="360" t="s">
        <v>30</v>
      </c>
      <c r="C8" s="347" t="s">
        <v>1958</v>
      </c>
      <c r="D8" s="443"/>
      <c r="E8" s="443"/>
      <c r="F8" s="443"/>
      <c r="G8" s="443"/>
      <c r="H8" s="348" t="s">
        <v>1959</v>
      </c>
      <c r="I8" s="333" t="s">
        <v>595</v>
      </c>
      <c r="J8" s="333" t="s">
        <v>2539</v>
      </c>
      <c r="K8" s="333"/>
    </row>
    <row r="9" spans="1:11" ht="47.25" x14ac:dyDescent="0.25">
      <c r="A9" s="359" t="s">
        <v>1960</v>
      </c>
      <c r="B9" s="360" t="s">
        <v>30</v>
      </c>
      <c r="C9" s="347" t="s">
        <v>2537</v>
      </c>
      <c r="D9" s="443"/>
      <c r="E9" s="443"/>
      <c r="F9" s="443"/>
      <c r="G9" s="443"/>
      <c r="H9" s="348" t="s">
        <v>2538</v>
      </c>
      <c r="I9" s="333" t="s">
        <v>595</v>
      </c>
      <c r="J9" s="333" t="s">
        <v>3313</v>
      </c>
      <c r="K9" s="333"/>
    </row>
    <row r="10" spans="1:11" ht="47.25" x14ac:dyDescent="0.25">
      <c r="A10" s="359" t="s">
        <v>1961</v>
      </c>
      <c r="B10" s="360" t="s">
        <v>30</v>
      </c>
      <c r="C10" s="347" t="s">
        <v>640</v>
      </c>
      <c r="D10" s="443"/>
      <c r="E10" s="443"/>
      <c r="F10" s="443"/>
      <c r="G10" s="443"/>
      <c r="H10" s="348" t="s">
        <v>2545</v>
      </c>
      <c r="I10" s="333" t="s">
        <v>595</v>
      </c>
      <c r="J10" s="333" t="s">
        <v>3313</v>
      </c>
      <c r="K10" s="333"/>
    </row>
    <row r="11" spans="1:11" ht="31.5" x14ac:dyDescent="0.25">
      <c r="A11" s="359" t="s">
        <v>1963</v>
      </c>
      <c r="B11" s="360" t="s">
        <v>30</v>
      </c>
      <c r="C11" s="347" t="s">
        <v>2532</v>
      </c>
      <c r="D11" s="443"/>
      <c r="E11" s="443"/>
      <c r="F11" s="443"/>
      <c r="G11" s="443"/>
      <c r="H11" s="348" t="s">
        <v>2685</v>
      </c>
      <c r="I11" s="333" t="s">
        <v>595</v>
      </c>
      <c r="J11" s="333" t="s">
        <v>2541</v>
      </c>
      <c r="K11" s="333"/>
    </row>
    <row r="12" spans="1:11" ht="308.45" customHeight="1" x14ac:dyDescent="0.25">
      <c r="A12" s="359" t="s">
        <v>3448</v>
      </c>
      <c r="B12" s="360" t="s">
        <v>2310</v>
      </c>
      <c r="C12" s="347" t="s">
        <v>3449</v>
      </c>
      <c r="D12" s="443">
        <v>4000000</v>
      </c>
      <c r="E12" s="443">
        <v>600000</v>
      </c>
      <c r="F12" s="443">
        <v>3400000</v>
      </c>
      <c r="G12" s="443"/>
      <c r="H12" s="348" t="s">
        <v>3450</v>
      </c>
      <c r="I12" s="333" t="s">
        <v>1655</v>
      </c>
      <c r="J12" s="333" t="s">
        <v>44</v>
      </c>
      <c r="K12" s="333" t="s">
        <v>3451</v>
      </c>
    </row>
    <row r="13" spans="1:11" ht="78.75" x14ac:dyDescent="0.25">
      <c r="A13" s="359" t="s">
        <v>3468</v>
      </c>
      <c r="B13" s="360" t="s">
        <v>2310</v>
      </c>
      <c r="C13" s="347" t="s">
        <v>3469</v>
      </c>
      <c r="D13" s="443">
        <v>998456</v>
      </c>
      <c r="E13" s="443"/>
      <c r="F13" s="443" t="s">
        <v>3470</v>
      </c>
      <c r="G13" s="443" t="s">
        <v>3471</v>
      </c>
      <c r="H13" s="348" t="s">
        <v>3472</v>
      </c>
      <c r="I13" s="333" t="s">
        <v>3267</v>
      </c>
      <c r="J13" s="333" t="s">
        <v>44</v>
      </c>
      <c r="K13" s="333" t="s">
        <v>3451</v>
      </c>
    </row>
    <row r="14" spans="1:11" x14ac:dyDescent="0.25">
      <c r="A14" s="3" t="s">
        <v>1965</v>
      </c>
      <c r="B14" s="3"/>
      <c r="C14" s="3"/>
      <c r="D14" s="3"/>
      <c r="E14" s="3"/>
      <c r="F14" s="3"/>
      <c r="G14" s="3"/>
      <c r="H14" s="3"/>
      <c r="I14" s="3"/>
      <c r="J14" s="3"/>
      <c r="K14" s="3"/>
    </row>
    <row r="15" spans="1:11" ht="362.25" x14ac:dyDescent="0.25">
      <c r="A15" s="359" t="s">
        <v>1966</v>
      </c>
      <c r="B15" s="360" t="s">
        <v>2310</v>
      </c>
      <c r="C15" s="347" t="s">
        <v>1972</v>
      </c>
      <c r="D15" s="444">
        <v>6000000</v>
      </c>
      <c r="E15" s="444">
        <f>D15</f>
        <v>6000000</v>
      </c>
      <c r="F15" s="443"/>
      <c r="G15" s="443"/>
      <c r="H15" s="348" t="s">
        <v>3023</v>
      </c>
      <c r="I15" s="333" t="s">
        <v>595</v>
      </c>
      <c r="J15" s="333" t="s">
        <v>1973</v>
      </c>
      <c r="K15" s="333"/>
    </row>
    <row r="16" spans="1:11" ht="78.75" x14ac:dyDescent="0.25">
      <c r="A16" s="359" t="s">
        <v>1970</v>
      </c>
      <c r="B16" s="360" t="s">
        <v>2310</v>
      </c>
      <c r="C16" s="347" t="s">
        <v>1978</v>
      </c>
      <c r="D16" s="444">
        <v>1719872.24</v>
      </c>
      <c r="E16" s="444">
        <f>D16-G16</f>
        <v>352870.56000000006</v>
      </c>
      <c r="F16" s="443"/>
      <c r="G16" s="443">
        <v>1367001.68</v>
      </c>
      <c r="H16" s="348" t="s">
        <v>2544</v>
      </c>
      <c r="I16" s="333" t="s">
        <v>552</v>
      </c>
      <c r="J16" s="333" t="s">
        <v>44</v>
      </c>
      <c r="K16" s="333" t="s">
        <v>2543</v>
      </c>
    </row>
    <row r="17" spans="1:11" ht="78.75" x14ac:dyDescent="0.25">
      <c r="A17" s="359" t="s">
        <v>1971</v>
      </c>
      <c r="B17" s="360" t="s">
        <v>2310</v>
      </c>
      <c r="C17" s="347" t="s">
        <v>2548</v>
      </c>
      <c r="D17" s="444">
        <v>499070.55</v>
      </c>
      <c r="E17" s="444">
        <f>D17-G17</f>
        <v>202534.71999999997</v>
      </c>
      <c r="F17" s="443"/>
      <c r="G17" s="443">
        <v>296535.83</v>
      </c>
      <c r="H17" s="348" t="s">
        <v>3024</v>
      </c>
      <c r="I17" s="333" t="s">
        <v>552</v>
      </c>
      <c r="J17" s="333" t="s">
        <v>44</v>
      </c>
      <c r="K17" s="333" t="s">
        <v>2549</v>
      </c>
    </row>
    <row r="18" spans="1:11" ht="78.75" x14ac:dyDescent="0.25">
      <c r="A18" s="359" t="s">
        <v>1974</v>
      </c>
      <c r="B18" s="360" t="s">
        <v>2310</v>
      </c>
      <c r="C18" s="347" t="s">
        <v>1975</v>
      </c>
      <c r="D18" s="444">
        <v>759277.95</v>
      </c>
      <c r="E18" s="444">
        <f>D18-G18</f>
        <v>113891.6925</v>
      </c>
      <c r="F18" s="443"/>
      <c r="G18" s="443">
        <f>D18*85%</f>
        <v>645386.25749999995</v>
      </c>
      <c r="H18" s="348" t="s">
        <v>1976</v>
      </c>
      <c r="I18" s="333" t="s">
        <v>1524</v>
      </c>
      <c r="J18" s="333" t="s">
        <v>44</v>
      </c>
      <c r="K18" s="333" t="s">
        <v>2313</v>
      </c>
    </row>
    <row r="19" spans="1:11" s="345" customFormat="1" ht="236.25" x14ac:dyDescent="0.25">
      <c r="A19" s="359" t="s">
        <v>1977</v>
      </c>
      <c r="B19" s="360" t="s">
        <v>2310</v>
      </c>
      <c r="C19" s="347" t="s">
        <v>2004</v>
      </c>
      <c r="D19" s="444">
        <v>4190000</v>
      </c>
      <c r="E19" s="443">
        <f t="shared" ref="E19" si="0">D19</f>
        <v>4190000</v>
      </c>
      <c r="F19" s="443"/>
      <c r="G19" s="445"/>
      <c r="H19" s="347" t="s">
        <v>2894</v>
      </c>
      <c r="I19" s="333" t="s">
        <v>595</v>
      </c>
      <c r="J19" s="333" t="s">
        <v>3308</v>
      </c>
      <c r="K19" s="516"/>
    </row>
    <row r="20" spans="1:11" s="345" customFormat="1" ht="78.75" x14ac:dyDescent="0.25">
      <c r="A20" s="359" t="s">
        <v>2922</v>
      </c>
      <c r="B20" s="360" t="s">
        <v>2310</v>
      </c>
      <c r="C20" s="347" t="s">
        <v>2004</v>
      </c>
      <c r="D20" s="468">
        <v>287198</v>
      </c>
      <c r="E20" s="443" t="s">
        <v>2923</v>
      </c>
      <c r="F20" s="443"/>
      <c r="G20" s="405" t="s">
        <v>2939</v>
      </c>
      <c r="H20" s="347" t="s">
        <v>2993</v>
      </c>
      <c r="I20" s="333" t="s">
        <v>2770</v>
      </c>
      <c r="J20" s="333" t="s">
        <v>2060</v>
      </c>
      <c r="K20" s="333" t="s">
        <v>2927</v>
      </c>
    </row>
    <row r="21" spans="1:11" ht="236.25" x14ac:dyDescent="0.25">
      <c r="A21" s="359" t="s">
        <v>1979</v>
      </c>
      <c r="B21" s="360" t="s">
        <v>2310</v>
      </c>
      <c r="C21" s="349" t="s">
        <v>1982</v>
      </c>
      <c r="D21" s="444">
        <v>5000000</v>
      </c>
      <c r="E21" s="444">
        <v>50000</v>
      </c>
      <c r="F21" s="443"/>
      <c r="G21" s="443"/>
      <c r="H21" s="348" t="s">
        <v>2994</v>
      </c>
      <c r="I21" s="333" t="s">
        <v>595</v>
      </c>
      <c r="J21" s="333" t="s">
        <v>3314</v>
      </c>
      <c r="K21" s="333"/>
    </row>
    <row r="22" spans="1:11" ht="78.75" x14ac:dyDescent="0.25">
      <c r="A22" s="359" t="s">
        <v>1981</v>
      </c>
      <c r="B22" s="360" t="s">
        <v>2310</v>
      </c>
      <c r="C22" s="349" t="s">
        <v>2583</v>
      </c>
      <c r="D22" s="444">
        <v>624428.17000000004</v>
      </c>
      <c r="E22" s="444">
        <f>D22-G22</f>
        <v>102766.63000000006</v>
      </c>
      <c r="F22" s="443"/>
      <c r="G22" s="443">
        <v>521661.54</v>
      </c>
      <c r="H22" s="348" t="s">
        <v>2585</v>
      </c>
      <c r="I22" s="333" t="s">
        <v>552</v>
      </c>
      <c r="J22" s="333" t="s">
        <v>44</v>
      </c>
      <c r="K22" s="333" t="s">
        <v>2549</v>
      </c>
    </row>
    <row r="23" spans="1:11" ht="78.75" x14ac:dyDescent="0.25">
      <c r="A23" s="359" t="s">
        <v>1983</v>
      </c>
      <c r="B23" s="360" t="s">
        <v>2310</v>
      </c>
      <c r="C23" s="349" t="s">
        <v>2584</v>
      </c>
      <c r="D23" s="444">
        <v>266489.19</v>
      </c>
      <c r="E23" s="444">
        <f>D23-G23</f>
        <v>45115.880000000005</v>
      </c>
      <c r="F23" s="443"/>
      <c r="G23" s="443">
        <v>221373.31</v>
      </c>
      <c r="H23" s="348" t="s">
        <v>2586</v>
      </c>
      <c r="I23" s="333" t="s">
        <v>552</v>
      </c>
      <c r="J23" s="333" t="s">
        <v>44</v>
      </c>
      <c r="K23" s="333" t="s">
        <v>2549</v>
      </c>
    </row>
    <row r="24" spans="1:11" ht="204.75" x14ac:dyDescent="0.25">
      <c r="A24" s="359" t="s">
        <v>1984</v>
      </c>
      <c r="B24" s="360" t="s">
        <v>2310</v>
      </c>
      <c r="C24" s="347" t="s">
        <v>2565</v>
      </c>
      <c r="D24" s="444">
        <v>3270000</v>
      </c>
      <c r="E24" s="443">
        <f>D24</f>
        <v>3270000</v>
      </c>
      <c r="F24" s="443"/>
      <c r="G24" s="443"/>
      <c r="H24" s="348" t="s">
        <v>3025</v>
      </c>
      <c r="I24" s="333" t="s">
        <v>595</v>
      </c>
      <c r="J24" s="333" t="s">
        <v>3308</v>
      </c>
      <c r="K24" s="333"/>
    </row>
    <row r="25" spans="1:11" ht="111" customHeight="1" x14ac:dyDescent="0.25">
      <c r="A25" s="359" t="s">
        <v>1985</v>
      </c>
      <c r="B25" s="360" t="s">
        <v>2310</v>
      </c>
      <c r="C25" s="347" t="s">
        <v>2580</v>
      </c>
      <c r="D25" s="444">
        <v>1000000</v>
      </c>
      <c r="E25" s="443">
        <f t="shared" ref="E25:E65" si="1">D25</f>
        <v>1000000</v>
      </c>
      <c r="F25" s="443"/>
      <c r="G25" s="443"/>
      <c r="H25" s="348" t="s">
        <v>3026</v>
      </c>
      <c r="I25" s="333" t="s">
        <v>595</v>
      </c>
      <c r="J25" s="333" t="s">
        <v>3310</v>
      </c>
      <c r="K25" s="333"/>
    </row>
    <row r="26" spans="1:11" ht="63" x14ac:dyDescent="0.25">
      <c r="A26" s="359" t="s">
        <v>1986</v>
      </c>
      <c r="B26" s="360" t="s">
        <v>2310</v>
      </c>
      <c r="C26" s="347" t="s">
        <v>2581</v>
      </c>
      <c r="D26" s="444">
        <v>1000000</v>
      </c>
      <c r="E26" s="443">
        <f t="shared" si="1"/>
        <v>1000000</v>
      </c>
      <c r="F26" s="443"/>
      <c r="G26" s="443"/>
      <c r="H26" s="348" t="s">
        <v>3027</v>
      </c>
      <c r="I26" s="333" t="s">
        <v>595</v>
      </c>
      <c r="J26" s="333" t="s">
        <v>3315</v>
      </c>
      <c r="K26" s="333"/>
    </row>
    <row r="27" spans="1:11" ht="63" x14ac:dyDescent="0.25">
      <c r="A27" s="359" t="s">
        <v>1987</v>
      </c>
      <c r="B27" s="360" t="s">
        <v>2310</v>
      </c>
      <c r="C27" s="347" t="s">
        <v>2579</v>
      </c>
      <c r="D27" s="444">
        <v>1000000</v>
      </c>
      <c r="E27" s="443">
        <f t="shared" si="1"/>
        <v>1000000</v>
      </c>
      <c r="F27" s="443"/>
      <c r="G27" s="443"/>
      <c r="H27" s="348" t="s">
        <v>3028</v>
      </c>
      <c r="I27" s="333" t="s">
        <v>595</v>
      </c>
      <c r="J27" s="333" t="s">
        <v>3308</v>
      </c>
      <c r="K27" s="333"/>
    </row>
    <row r="28" spans="1:11" ht="63" x14ac:dyDescent="0.25">
      <c r="A28" s="359" t="s">
        <v>1988</v>
      </c>
      <c r="B28" s="360" t="s">
        <v>2310</v>
      </c>
      <c r="C28" s="347" t="s">
        <v>2578</v>
      </c>
      <c r="D28" s="444">
        <v>800000</v>
      </c>
      <c r="E28" s="443">
        <f t="shared" si="1"/>
        <v>800000</v>
      </c>
      <c r="F28" s="443"/>
      <c r="G28" s="443"/>
      <c r="H28" s="348" t="s">
        <v>3029</v>
      </c>
      <c r="I28" s="333" t="s">
        <v>595</v>
      </c>
      <c r="J28" s="333" t="s">
        <v>3310</v>
      </c>
      <c r="K28" s="333"/>
    </row>
    <row r="29" spans="1:11" ht="63" x14ac:dyDescent="0.25">
      <c r="A29" s="359" t="s">
        <v>1989</v>
      </c>
      <c r="B29" s="360" t="s">
        <v>2310</v>
      </c>
      <c r="C29" s="347" t="s">
        <v>2577</v>
      </c>
      <c r="D29" s="444">
        <v>1000000</v>
      </c>
      <c r="E29" s="443">
        <f t="shared" si="1"/>
        <v>1000000</v>
      </c>
      <c r="F29" s="443"/>
      <c r="G29" s="443"/>
      <c r="H29" s="348" t="s">
        <v>3030</v>
      </c>
      <c r="I29" s="333" t="s">
        <v>595</v>
      </c>
      <c r="J29" s="333" t="s">
        <v>3315</v>
      </c>
      <c r="K29" s="333"/>
    </row>
    <row r="30" spans="1:11" ht="110.25" x14ac:dyDescent="0.25">
      <c r="A30" s="359" t="s">
        <v>1990</v>
      </c>
      <c r="B30" s="360" t="s">
        <v>2310</v>
      </c>
      <c r="C30" s="347" t="s">
        <v>2576</v>
      </c>
      <c r="D30" s="444">
        <v>1865582</v>
      </c>
      <c r="E30" s="443">
        <f t="shared" si="1"/>
        <v>1865582</v>
      </c>
      <c r="F30" s="443"/>
      <c r="G30" s="443"/>
      <c r="H30" s="348" t="s">
        <v>3031</v>
      </c>
      <c r="I30" s="333" t="s">
        <v>595</v>
      </c>
      <c r="J30" s="333" t="s">
        <v>60</v>
      </c>
      <c r="K30" s="333"/>
    </row>
    <row r="31" spans="1:11" ht="63" x14ac:dyDescent="0.25">
      <c r="A31" s="509" t="s">
        <v>3344</v>
      </c>
      <c r="B31" s="440" t="s">
        <v>2310</v>
      </c>
      <c r="C31" s="510" t="s">
        <v>3345</v>
      </c>
      <c r="D31" s="511">
        <v>200000</v>
      </c>
      <c r="E31" s="512">
        <v>30000</v>
      </c>
      <c r="F31" s="512"/>
      <c r="G31" s="512">
        <v>170000</v>
      </c>
      <c r="H31" s="439" t="s">
        <v>3347</v>
      </c>
      <c r="I31" s="441" t="s">
        <v>3346</v>
      </c>
      <c r="J31" s="441" t="s">
        <v>3349</v>
      </c>
      <c r="K31" s="441" t="s">
        <v>3075</v>
      </c>
    </row>
    <row r="32" spans="1:11" ht="110.25" x14ac:dyDescent="0.25">
      <c r="A32" s="359" t="s">
        <v>1991</v>
      </c>
      <c r="B32" s="360" t="s">
        <v>2310</v>
      </c>
      <c r="C32" s="347" t="s">
        <v>2575</v>
      </c>
      <c r="D32" s="444">
        <v>1865582</v>
      </c>
      <c r="E32" s="443">
        <f t="shared" si="1"/>
        <v>1865582</v>
      </c>
      <c r="F32" s="443"/>
      <c r="G32" s="443"/>
      <c r="H32" s="348" t="s">
        <v>3032</v>
      </c>
      <c r="I32" s="333" t="s">
        <v>595</v>
      </c>
      <c r="J32" s="441" t="s">
        <v>3349</v>
      </c>
      <c r="K32" s="333"/>
    </row>
    <row r="33" spans="1:11" ht="78.75" x14ac:dyDescent="0.25">
      <c r="A33" s="359" t="s">
        <v>1992</v>
      </c>
      <c r="B33" s="360" t="s">
        <v>2310</v>
      </c>
      <c r="C33" s="347" t="s">
        <v>2562</v>
      </c>
      <c r="D33" s="444">
        <v>550000</v>
      </c>
      <c r="E33" s="443">
        <f t="shared" si="1"/>
        <v>550000</v>
      </c>
      <c r="F33" s="443"/>
      <c r="G33" s="443"/>
      <c r="H33" s="348" t="s">
        <v>1980</v>
      </c>
      <c r="I33" s="333" t="s">
        <v>595</v>
      </c>
      <c r="J33" s="333" t="s">
        <v>174</v>
      </c>
      <c r="K33" s="333"/>
    </row>
    <row r="34" spans="1:11" ht="110.25" x14ac:dyDescent="0.25">
      <c r="A34" s="359" t="s">
        <v>1993</v>
      </c>
      <c r="B34" s="360" t="s">
        <v>2310</v>
      </c>
      <c r="C34" s="347" t="s">
        <v>2574</v>
      </c>
      <c r="D34" s="444">
        <v>1403414</v>
      </c>
      <c r="E34" s="443">
        <f t="shared" si="1"/>
        <v>1403414</v>
      </c>
      <c r="F34" s="443"/>
      <c r="G34" s="443"/>
      <c r="H34" s="348" t="s">
        <v>3022</v>
      </c>
      <c r="I34" s="333" t="s">
        <v>595</v>
      </c>
      <c r="J34" s="333" t="s">
        <v>174</v>
      </c>
      <c r="K34" s="333"/>
    </row>
    <row r="35" spans="1:11" ht="47.25" x14ac:dyDescent="0.25">
      <c r="A35" s="359" t="s">
        <v>1994</v>
      </c>
      <c r="B35" s="360" t="s">
        <v>2310</v>
      </c>
      <c r="C35" s="347" t="s">
        <v>2573</v>
      </c>
      <c r="D35" s="444">
        <v>1403414</v>
      </c>
      <c r="E35" s="443">
        <f t="shared" si="1"/>
        <v>1403414</v>
      </c>
      <c r="F35" s="443"/>
      <c r="G35" s="443"/>
      <c r="H35" s="348" t="s">
        <v>656</v>
      </c>
      <c r="I35" s="333" t="s">
        <v>595</v>
      </c>
      <c r="J35" s="333" t="s">
        <v>174</v>
      </c>
      <c r="K35" s="333"/>
    </row>
    <row r="36" spans="1:11" ht="78.75" x14ac:dyDescent="0.25">
      <c r="A36" s="359" t="s">
        <v>1995</v>
      </c>
      <c r="B36" s="360" t="s">
        <v>2310</v>
      </c>
      <c r="C36" s="347" t="s">
        <v>2572</v>
      </c>
      <c r="D36" s="444">
        <v>1118786</v>
      </c>
      <c r="E36" s="443">
        <f t="shared" si="1"/>
        <v>1118786</v>
      </c>
      <c r="F36" s="444"/>
      <c r="G36" s="443"/>
      <c r="H36" s="348" t="s">
        <v>3033</v>
      </c>
      <c r="I36" s="333" t="s">
        <v>595</v>
      </c>
      <c r="J36" s="333" t="s">
        <v>88</v>
      </c>
      <c r="K36" s="333"/>
    </row>
    <row r="37" spans="1:11" ht="78.75" x14ac:dyDescent="0.25">
      <c r="A37" s="359" t="s">
        <v>1996</v>
      </c>
      <c r="B37" s="360" t="s">
        <v>2310</v>
      </c>
      <c r="C37" s="347" t="s">
        <v>2571</v>
      </c>
      <c r="D37" s="444">
        <v>1118786</v>
      </c>
      <c r="E37" s="443">
        <f t="shared" si="1"/>
        <v>1118786</v>
      </c>
      <c r="F37" s="444"/>
      <c r="G37" s="443"/>
      <c r="H37" s="348" t="s">
        <v>3034</v>
      </c>
      <c r="I37" s="333" t="s">
        <v>595</v>
      </c>
      <c r="J37" s="333" t="s">
        <v>88</v>
      </c>
      <c r="K37" s="333"/>
    </row>
    <row r="38" spans="1:11" ht="94.5" x14ac:dyDescent="0.25">
      <c r="A38" s="359" t="s">
        <v>1997</v>
      </c>
      <c r="B38" s="360" t="s">
        <v>2310</v>
      </c>
      <c r="C38" s="349" t="s">
        <v>2559</v>
      </c>
      <c r="D38" s="444">
        <v>275000</v>
      </c>
      <c r="E38" s="443">
        <f t="shared" si="1"/>
        <v>275000</v>
      </c>
      <c r="F38" s="443"/>
      <c r="G38" s="443"/>
      <c r="H38" s="348" t="s">
        <v>3050</v>
      </c>
      <c r="I38" s="333" t="s">
        <v>595</v>
      </c>
      <c r="J38" s="333" t="s">
        <v>337</v>
      </c>
      <c r="K38" s="333"/>
    </row>
    <row r="39" spans="1:11" ht="157.5" x14ac:dyDescent="0.25">
      <c r="A39" s="359" t="s">
        <v>1998</v>
      </c>
      <c r="B39" s="360" t="s">
        <v>2310</v>
      </c>
      <c r="C39" s="347" t="s">
        <v>2570</v>
      </c>
      <c r="D39" s="444">
        <v>1089477</v>
      </c>
      <c r="E39" s="443">
        <f t="shared" si="1"/>
        <v>1089477</v>
      </c>
      <c r="F39" s="443"/>
      <c r="G39" s="443"/>
      <c r="H39" s="348" t="s">
        <v>3035</v>
      </c>
      <c r="I39" s="333" t="s">
        <v>595</v>
      </c>
      <c r="J39" s="333" t="s">
        <v>337</v>
      </c>
      <c r="K39" s="333"/>
    </row>
    <row r="40" spans="1:11" ht="141.75" x14ac:dyDescent="0.25">
      <c r="A40" s="359" t="s">
        <v>1999</v>
      </c>
      <c r="B40" s="360" t="s">
        <v>2310</v>
      </c>
      <c r="C40" s="347" t="s">
        <v>2569</v>
      </c>
      <c r="D40" s="444">
        <v>1089477</v>
      </c>
      <c r="E40" s="443">
        <f t="shared" si="1"/>
        <v>1089477</v>
      </c>
      <c r="F40" s="443"/>
      <c r="G40" s="443"/>
      <c r="H40" s="348" t="s">
        <v>3036</v>
      </c>
      <c r="I40" s="333" t="s">
        <v>595</v>
      </c>
      <c r="J40" s="333" t="s">
        <v>337</v>
      </c>
      <c r="K40" s="333"/>
    </row>
    <row r="41" spans="1:11" ht="47.25" x14ac:dyDescent="0.25">
      <c r="A41" s="359" t="s">
        <v>2001</v>
      </c>
      <c r="B41" s="360" t="s">
        <v>2310</v>
      </c>
      <c r="C41" s="347" t="s">
        <v>2561</v>
      </c>
      <c r="D41" s="444">
        <v>52000</v>
      </c>
      <c r="E41" s="443">
        <f t="shared" si="1"/>
        <v>52000</v>
      </c>
      <c r="F41" s="443"/>
      <c r="G41" s="443"/>
      <c r="H41" s="348" t="s">
        <v>2000</v>
      </c>
      <c r="I41" s="333" t="s">
        <v>595</v>
      </c>
      <c r="J41" s="333" t="s">
        <v>326</v>
      </c>
      <c r="K41" s="333"/>
    </row>
    <row r="42" spans="1:11" ht="157.5" x14ac:dyDescent="0.25">
      <c r="A42" s="359" t="s">
        <v>2002</v>
      </c>
      <c r="B42" s="360" t="s">
        <v>2310</v>
      </c>
      <c r="C42" s="347" t="s">
        <v>2568</v>
      </c>
      <c r="D42" s="444">
        <v>2417756</v>
      </c>
      <c r="E42" s="443">
        <f t="shared" si="1"/>
        <v>2417756</v>
      </c>
      <c r="F42" s="443"/>
      <c r="G42" s="443"/>
      <c r="H42" s="348" t="s">
        <v>3038</v>
      </c>
      <c r="I42" s="333" t="s">
        <v>595</v>
      </c>
      <c r="J42" s="333" t="s">
        <v>2750</v>
      </c>
      <c r="K42" s="333"/>
    </row>
    <row r="43" spans="1:11" ht="31.5" x14ac:dyDescent="0.25">
      <c r="A43" s="359" t="s">
        <v>2003</v>
      </c>
      <c r="B43" s="360" t="s">
        <v>2310</v>
      </c>
      <c r="C43" s="347" t="s">
        <v>2560</v>
      </c>
      <c r="D43" s="444">
        <v>900000</v>
      </c>
      <c r="E43" s="443">
        <f t="shared" si="1"/>
        <v>900000</v>
      </c>
      <c r="F43" s="443"/>
      <c r="G43" s="443"/>
      <c r="H43" s="348" t="s">
        <v>3037</v>
      </c>
      <c r="I43" s="333" t="s">
        <v>595</v>
      </c>
      <c r="J43" s="333" t="s">
        <v>2751</v>
      </c>
      <c r="K43" s="333"/>
    </row>
    <row r="44" spans="1:11" ht="126" x14ac:dyDescent="0.25">
      <c r="A44" s="359" t="s">
        <v>2005</v>
      </c>
      <c r="B44" s="360" t="s">
        <v>2310</v>
      </c>
      <c r="C44" s="347" t="s">
        <v>2564</v>
      </c>
      <c r="D44" s="444">
        <v>3717776</v>
      </c>
      <c r="E44" s="443">
        <f t="shared" si="1"/>
        <v>3717776</v>
      </c>
      <c r="F44" s="443"/>
      <c r="G44" s="443"/>
      <c r="H44" s="348" t="s">
        <v>3039</v>
      </c>
      <c r="I44" s="333" t="s">
        <v>595</v>
      </c>
      <c r="J44" s="333" t="s">
        <v>2751</v>
      </c>
      <c r="K44" s="333"/>
    </row>
    <row r="45" spans="1:11" ht="78.75" x14ac:dyDescent="0.25">
      <c r="A45" s="359" t="s">
        <v>2006</v>
      </c>
      <c r="B45" s="360" t="s">
        <v>2310</v>
      </c>
      <c r="C45" s="348" t="s">
        <v>2557</v>
      </c>
      <c r="D45" s="443">
        <v>625000</v>
      </c>
      <c r="E45" s="443">
        <f t="shared" ref="E45" si="2">D45</f>
        <v>625000</v>
      </c>
      <c r="F45" s="443"/>
      <c r="G45" s="443"/>
      <c r="H45" s="347" t="s">
        <v>2012</v>
      </c>
      <c r="I45" s="333" t="s">
        <v>595</v>
      </c>
      <c r="J45" s="333" t="s">
        <v>435</v>
      </c>
      <c r="K45" s="333"/>
    </row>
    <row r="46" spans="1:11" ht="78.75" x14ac:dyDescent="0.25">
      <c r="A46" s="359" t="s">
        <v>2006</v>
      </c>
      <c r="B46" s="360" t="s">
        <v>2310</v>
      </c>
      <c r="C46" s="348" t="s">
        <v>2557</v>
      </c>
      <c r="D46" s="443">
        <v>625000</v>
      </c>
      <c r="E46" s="443">
        <f t="shared" si="1"/>
        <v>625000</v>
      </c>
      <c r="F46" s="443"/>
      <c r="G46" s="443"/>
      <c r="H46" s="347" t="s">
        <v>2012</v>
      </c>
      <c r="I46" s="333" t="s">
        <v>595</v>
      </c>
      <c r="J46" s="333" t="s">
        <v>435</v>
      </c>
      <c r="K46" s="333"/>
    </row>
    <row r="47" spans="1:11" ht="110.25" x14ac:dyDescent="0.25">
      <c r="A47" s="359" t="s">
        <v>2007</v>
      </c>
      <c r="B47" s="360" t="s">
        <v>2310</v>
      </c>
      <c r="C47" s="348" t="s">
        <v>2582</v>
      </c>
      <c r="D47" s="443">
        <v>114959.38</v>
      </c>
      <c r="E47" s="443">
        <f>D47-G47</f>
        <v>17243.910000000003</v>
      </c>
      <c r="F47" s="443"/>
      <c r="G47" s="443">
        <v>97715.47</v>
      </c>
      <c r="H47" s="347" t="s">
        <v>3040</v>
      </c>
      <c r="I47" s="333" t="s">
        <v>552</v>
      </c>
      <c r="J47" s="333" t="s">
        <v>44</v>
      </c>
      <c r="K47" s="333" t="s">
        <v>2549</v>
      </c>
    </row>
    <row r="48" spans="1:11" ht="94.5" x14ac:dyDescent="0.25">
      <c r="A48" s="359" t="s">
        <v>2008</v>
      </c>
      <c r="B48" s="360" t="s">
        <v>2310</v>
      </c>
      <c r="C48" s="349" t="s">
        <v>2727</v>
      </c>
      <c r="D48" s="471">
        <v>365742.25</v>
      </c>
      <c r="E48" s="471">
        <v>54861.34</v>
      </c>
      <c r="F48" s="471"/>
      <c r="G48" s="471">
        <v>310880.90999999997</v>
      </c>
      <c r="H48" s="347" t="s">
        <v>3091</v>
      </c>
      <c r="I48" s="333" t="s">
        <v>595</v>
      </c>
      <c r="J48" s="333" t="s">
        <v>2415</v>
      </c>
      <c r="K48" s="333" t="s">
        <v>2937</v>
      </c>
    </row>
    <row r="49" spans="1:11" s="344" customFormat="1" ht="69" customHeight="1" x14ac:dyDescent="0.25">
      <c r="A49" s="359" t="s">
        <v>2009</v>
      </c>
      <c r="B49" s="360" t="s">
        <v>2310</v>
      </c>
      <c r="C49" s="349" t="s">
        <v>2558</v>
      </c>
      <c r="D49" s="446">
        <v>500000</v>
      </c>
      <c r="E49" s="443">
        <f t="shared" si="1"/>
        <v>500000</v>
      </c>
      <c r="F49" s="447"/>
      <c r="G49" s="447"/>
      <c r="H49" s="361" t="s">
        <v>3092</v>
      </c>
      <c r="I49" s="333" t="s">
        <v>595</v>
      </c>
      <c r="J49" s="333" t="s">
        <v>298</v>
      </c>
      <c r="K49" s="415"/>
    </row>
    <row r="50" spans="1:11" ht="31.5" x14ac:dyDescent="0.25">
      <c r="A50" s="359" t="s">
        <v>2010</v>
      </c>
      <c r="B50" s="360" t="s">
        <v>2310</v>
      </c>
      <c r="C50" s="347" t="s">
        <v>2563</v>
      </c>
      <c r="D50" s="444">
        <v>2190000</v>
      </c>
      <c r="E50" s="443">
        <f t="shared" si="1"/>
        <v>2190000</v>
      </c>
      <c r="F50" s="443"/>
      <c r="G50" s="443"/>
      <c r="H50" s="348" t="s">
        <v>3041</v>
      </c>
      <c r="I50" s="333" t="s">
        <v>543</v>
      </c>
      <c r="J50" s="333" t="s">
        <v>435</v>
      </c>
      <c r="K50" s="333"/>
    </row>
    <row r="51" spans="1:11" x14ac:dyDescent="0.25">
      <c r="A51" s="359" t="s">
        <v>2011</v>
      </c>
      <c r="B51" s="360" t="s">
        <v>2310</v>
      </c>
      <c r="C51" s="347" t="s">
        <v>2556</v>
      </c>
      <c r="D51" s="444">
        <v>500000</v>
      </c>
      <c r="E51" s="443">
        <f t="shared" si="1"/>
        <v>500000</v>
      </c>
      <c r="F51" s="443"/>
      <c r="G51" s="443"/>
      <c r="H51" s="348" t="s">
        <v>2555</v>
      </c>
      <c r="I51" s="333" t="s">
        <v>595</v>
      </c>
      <c r="J51" s="333" t="s">
        <v>44</v>
      </c>
      <c r="K51" s="333"/>
    </row>
    <row r="52" spans="1:11" ht="60" customHeight="1" x14ac:dyDescent="0.25">
      <c r="A52" s="359" t="s">
        <v>2013</v>
      </c>
      <c r="B52" s="360" t="s">
        <v>2310</v>
      </c>
      <c r="C52" s="347" t="s">
        <v>2554</v>
      </c>
      <c r="D52" s="444">
        <v>950000</v>
      </c>
      <c r="E52" s="443">
        <f t="shared" si="1"/>
        <v>950000</v>
      </c>
      <c r="F52" s="443"/>
      <c r="G52" s="443"/>
      <c r="H52" s="348" t="s">
        <v>2016</v>
      </c>
      <c r="I52" s="333" t="s">
        <v>595</v>
      </c>
      <c r="J52" s="333" t="s">
        <v>3310</v>
      </c>
      <c r="K52" s="333"/>
    </row>
    <row r="53" spans="1:11" ht="78.75" x14ac:dyDescent="0.25">
      <c r="A53" s="359" t="s">
        <v>2014</v>
      </c>
      <c r="B53" s="360" t="s">
        <v>2310</v>
      </c>
      <c r="C53" s="347" t="s">
        <v>2928</v>
      </c>
      <c r="D53" s="469" t="s">
        <v>2924</v>
      </c>
      <c r="E53" s="443" t="s">
        <v>2925</v>
      </c>
      <c r="F53" s="443"/>
      <c r="G53" s="448" t="s">
        <v>2926</v>
      </c>
      <c r="H53" s="348" t="s">
        <v>2929</v>
      </c>
      <c r="I53" s="333" t="s">
        <v>2770</v>
      </c>
      <c r="J53" s="333" t="s">
        <v>88</v>
      </c>
      <c r="K53" s="333" t="s">
        <v>2927</v>
      </c>
    </row>
    <row r="54" spans="1:11" s="477" customFormat="1" ht="63" x14ac:dyDescent="0.25">
      <c r="A54" s="359" t="s">
        <v>2015</v>
      </c>
      <c r="B54" s="360" t="s">
        <v>2310</v>
      </c>
      <c r="C54" s="348" t="s">
        <v>2633</v>
      </c>
      <c r="D54" s="404">
        <v>3000000</v>
      </c>
      <c r="E54" s="443">
        <v>450000</v>
      </c>
      <c r="F54" s="404">
        <v>800000</v>
      </c>
      <c r="G54" s="404">
        <v>1750000</v>
      </c>
      <c r="H54" s="348" t="s">
        <v>3163</v>
      </c>
      <c r="I54" s="333" t="s">
        <v>595</v>
      </c>
      <c r="J54" s="333" t="s">
        <v>44</v>
      </c>
      <c r="K54" s="333" t="s">
        <v>3446</v>
      </c>
    </row>
    <row r="55" spans="1:11" x14ac:dyDescent="0.25">
      <c r="A55" s="359" t="s">
        <v>2017</v>
      </c>
      <c r="B55" s="360" t="s">
        <v>2310</v>
      </c>
      <c r="C55" s="347" t="s">
        <v>647</v>
      </c>
      <c r="D55" s="444">
        <v>400000</v>
      </c>
      <c r="E55" s="443">
        <f t="shared" si="1"/>
        <v>400000</v>
      </c>
      <c r="F55" s="443"/>
      <c r="G55" s="443"/>
      <c r="H55" s="348" t="s">
        <v>648</v>
      </c>
      <c r="I55" s="333" t="s">
        <v>1520</v>
      </c>
      <c r="J55" s="333" t="s">
        <v>44</v>
      </c>
      <c r="K55" s="333"/>
    </row>
    <row r="56" spans="1:11" ht="47.25" x14ac:dyDescent="0.25">
      <c r="A56" s="359" t="s">
        <v>2018</v>
      </c>
      <c r="B56" s="360" t="s">
        <v>2310</v>
      </c>
      <c r="C56" s="347" t="s">
        <v>2660</v>
      </c>
      <c r="D56" s="444">
        <v>100000</v>
      </c>
      <c r="E56" s="443">
        <f t="shared" si="1"/>
        <v>100000</v>
      </c>
      <c r="F56" s="443"/>
      <c r="G56" s="443"/>
      <c r="H56" s="348" t="s">
        <v>2661</v>
      </c>
      <c r="I56" s="333" t="s">
        <v>543</v>
      </c>
      <c r="J56" s="333" t="s">
        <v>44</v>
      </c>
      <c r="K56" s="333"/>
    </row>
    <row r="57" spans="1:11" ht="215.25" customHeight="1" x14ac:dyDescent="0.25">
      <c r="A57" s="359" t="s">
        <v>2019</v>
      </c>
      <c r="B57" s="360" t="s">
        <v>2310</v>
      </c>
      <c r="C57" s="347" t="s">
        <v>2666</v>
      </c>
      <c r="D57" s="444">
        <v>290000</v>
      </c>
      <c r="E57" s="443">
        <f t="shared" si="1"/>
        <v>290000</v>
      </c>
      <c r="F57" s="443"/>
      <c r="G57" s="443"/>
      <c r="H57" s="348" t="s">
        <v>2895</v>
      </c>
      <c r="I57" s="333" t="s">
        <v>1544</v>
      </c>
      <c r="J57" s="333" t="s">
        <v>3316</v>
      </c>
      <c r="K57" s="333"/>
    </row>
    <row r="58" spans="1:11" ht="51.75" customHeight="1" x14ac:dyDescent="0.25">
      <c r="A58" s="359" t="s">
        <v>2020</v>
      </c>
      <c r="B58" s="360" t="s">
        <v>2310</v>
      </c>
      <c r="C58" s="347" t="s">
        <v>2023</v>
      </c>
      <c r="D58" s="444">
        <v>200000</v>
      </c>
      <c r="E58" s="443">
        <f t="shared" si="1"/>
        <v>200000</v>
      </c>
      <c r="F58" s="443"/>
      <c r="G58" s="443"/>
      <c r="H58" s="347" t="s">
        <v>2551</v>
      </c>
      <c r="I58" s="333" t="s">
        <v>1520</v>
      </c>
      <c r="J58" s="333" t="s">
        <v>3308</v>
      </c>
      <c r="K58" s="333"/>
    </row>
    <row r="59" spans="1:11" ht="47.25" x14ac:dyDescent="0.25">
      <c r="A59" s="359" t="s">
        <v>2022</v>
      </c>
      <c r="B59" s="360" t="s">
        <v>2310</v>
      </c>
      <c r="C59" s="347" t="s">
        <v>2588</v>
      </c>
      <c r="D59" s="443">
        <v>800000</v>
      </c>
      <c r="E59" s="443">
        <f t="shared" si="1"/>
        <v>800000</v>
      </c>
      <c r="F59" s="443"/>
      <c r="G59" s="443"/>
      <c r="H59" s="348" t="s">
        <v>2589</v>
      </c>
      <c r="I59" s="333" t="s">
        <v>1544</v>
      </c>
      <c r="J59" s="333" t="s">
        <v>3308</v>
      </c>
      <c r="K59" s="333"/>
    </row>
    <row r="60" spans="1:11" s="344" customFormat="1" ht="63" x14ac:dyDescent="0.25">
      <c r="A60" s="359" t="s">
        <v>2024</v>
      </c>
      <c r="B60" s="360" t="s">
        <v>2310</v>
      </c>
      <c r="C60" s="349" t="s">
        <v>2021</v>
      </c>
      <c r="D60" s="446">
        <v>120000</v>
      </c>
      <c r="E60" s="443">
        <f t="shared" si="1"/>
        <v>120000</v>
      </c>
      <c r="F60" s="447"/>
      <c r="G60" s="447"/>
      <c r="H60" s="349" t="s">
        <v>2553</v>
      </c>
      <c r="I60" s="333" t="s">
        <v>595</v>
      </c>
      <c r="J60" s="333" t="s">
        <v>2550</v>
      </c>
      <c r="K60" s="415"/>
    </row>
    <row r="61" spans="1:11" s="344" customFormat="1" ht="78.75" x14ac:dyDescent="0.25">
      <c r="A61" s="359" t="s">
        <v>2027</v>
      </c>
      <c r="B61" s="360" t="s">
        <v>2310</v>
      </c>
      <c r="C61" s="349" t="s">
        <v>2552</v>
      </c>
      <c r="D61" s="446">
        <v>120000</v>
      </c>
      <c r="E61" s="443">
        <f t="shared" si="1"/>
        <v>120000</v>
      </c>
      <c r="F61" s="447"/>
      <c r="G61" s="447"/>
      <c r="H61" s="349" t="s">
        <v>3042</v>
      </c>
      <c r="I61" s="333" t="s">
        <v>595</v>
      </c>
      <c r="J61" s="333" t="s">
        <v>3317</v>
      </c>
      <c r="K61" s="415"/>
    </row>
    <row r="62" spans="1:11" ht="63" x14ac:dyDescent="0.25">
      <c r="A62" s="359" t="s">
        <v>2028</v>
      </c>
      <c r="B62" s="360" t="s">
        <v>2310</v>
      </c>
      <c r="C62" s="347" t="s">
        <v>2025</v>
      </c>
      <c r="D62" s="444">
        <v>200000</v>
      </c>
      <c r="E62" s="443">
        <f t="shared" si="1"/>
        <v>200000</v>
      </c>
      <c r="F62" s="443"/>
      <c r="G62" s="443"/>
      <c r="H62" s="348" t="s">
        <v>2026</v>
      </c>
      <c r="I62" s="333" t="s">
        <v>595</v>
      </c>
      <c r="J62" s="333" t="s">
        <v>2418</v>
      </c>
      <c r="K62" s="333"/>
    </row>
    <row r="63" spans="1:11" ht="31.5" x14ac:dyDescent="0.25">
      <c r="A63" s="359" t="s">
        <v>2398</v>
      </c>
      <c r="B63" s="360" t="s">
        <v>2310</v>
      </c>
      <c r="C63" s="347" t="s">
        <v>657</v>
      </c>
      <c r="D63" s="444">
        <v>50000</v>
      </c>
      <c r="E63" s="443">
        <f t="shared" si="1"/>
        <v>50000</v>
      </c>
      <c r="F63" s="443"/>
      <c r="G63" s="443"/>
      <c r="H63" s="348" t="s">
        <v>658</v>
      </c>
      <c r="I63" s="333" t="s">
        <v>1544</v>
      </c>
      <c r="J63" s="333" t="s">
        <v>174</v>
      </c>
      <c r="K63" s="333"/>
    </row>
    <row r="64" spans="1:11" ht="47.25" x14ac:dyDescent="0.25">
      <c r="A64" s="359" t="s">
        <v>2595</v>
      </c>
      <c r="B64" s="360" t="s">
        <v>2310</v>
      </c>
      <c r="C64" s="347" t="s">
        <v>628</v>
      </c>
      <c r="D64" s="443">
        <v>60000</v>
      </c>
      <c r="E64" s="443">
        <f t="shared" si="1"/>
        <v>60000</v>
      </c>
      <c r="F64" s="443"/>
      <c r="G64" s="443"/>
      <c r="H64" s="348" t="s">
        <v>1964</v>
      </c>
      <c r="I64" s="333" t="s">
        <v>595</v>
      </c>
      <c r="J64" s="333" t="s">
        <v>2533</v>
      </c>
      <c r="K64" s="333"/>
    </row>
    <row r="65" spans="1:11" ht="47.25" x14ac:dyDescent="0.25">
      <c r="A65" s="359" t="s">
        <v>2612</v>
      </c>
      <c r="B65" s="360" t="s">
        <v>2310</v>
      </c>
      <c r="C65" s="347" t="s">
        <v>2566</v>
      </c>
      <c r="D65" s="444">
        <v>5000000</v>
      </c>
      <c r="E65" s="443">
        <f t="shared" si="1"/>
        <v>5000000</v>
      </c>
      <c r="F65" s="443"/>
      <c r="G65" s="443"/>
      <c r="H65" s="348" t="s">
        <v>2567</v>
      </c>
      <c r="I65" s="333" t="s">
        <v>1655</v>
      </c>
      <c r="J65" s="333" t="s">
        <v>44</v>
      </c>
      <c r="K65" s="333" t="s">
        <v>2542</v>
      </c>
    </row>
    <row r="66" spans="1:11" ht="78.75" x14ac:dyDescent="0.25">
      <c r="A66" s="359" t="s">
        <v>3371</v>
      </c>
      <c r="B66" s="360" t="s">
        <v>2310</v>
      </c>
      <c r="C66" s="347" t="s">
        <v>2735</v>
      </c>
      <c r="D66" s="444"/>
      <c r="E66" s="443"/>
      <c r="F66" s="443"/>
      <c r="G66" s="443"/>
      <c r="H66" s="348" t="s">
        <v>2736</v>
      </c>
      <c r="I66" s="333" t="s">
        <v>595</v>
      </c>
      <c r="J66" s="333" t="s">
        <v>2418</v>
      </c>
      <c r="K66" s="333"/>
    </row>
    <row r="67" spans="1:11" ht="63" x14ac:dyDescent="0.25">
      <c r="A67" s="359" t="s">
        <v>2677</v>
      </c>
      <c r="B67" s="360" t="s">
        <v>30</v>
      </c>
      <c r="C67" s="347" t="s">
        <v>1967</v>
      </c>
      <c r="D67" s="444"/>
      <c r="E67" s="443"/>
      <c r="F67" s="443"/>
      <c r="G67" s="443"/>
      <c r="H67" s="348" t="s">
        <v>1968</v>
      </c>
      <c r="I67" s="521"/>
      <c r="J67" s="333" t="s">
        <v>1969</v>
      </c>
      <c r="K67" s="333"/>
    </row>
    <row r="68" spans="1:11" ht="47.25" x14ac:dyDescent="0.25">
      <c r="A68" s="359" t="s">
        <v>2726</v>
      </c>
      <c r="B68" s="360" t="s">
        <v>30</v>
      </c>
      <c r="C68" s="347" t="s">
        <v>2594</v>
      </c>
      <c r="D68" s="444"/>
      <c r="E68" s="443"/>
      <c r="F68" s="443"/>
      <c r="G68" s="443"/>
      <c r="H68" s="348" t="s">
        <v>2704</v>
      </c>
      <c r="I68" s="333" t="s">
        <v>595</v>
      </c>
      <c r="J68" s="333" t="s">
        <v>1791</v>
      </c>
      <c r="K68" s="333"/>
    </row>
    <row r="69" spans="1:11" ht="47.25" x14ac:dyDescent="0.25">
      <c r="A69" s="359" t="s">
        <v>2734</v>
      </c>
      <c r="B69" s="360" t="s">
        <v>30</v>
      </c>
      <c r="C69" s="347" t="s">
        <v>779</v>
      </c>
      <c r="D69" s="444"/>
      <c r="E69" s="443"/>
      <c r="F69" s="443"/>
      <c r="G69" s="443"/>
      <c r="H69" s="348" t="s">
        <v>2061</v>
      </c>
      <c r="I69" s="333" t="s">
        <v>595</v>
      </c>
      <c r="J69" s="333" t="s">
        <v>1237</v>
      </c>
      <c r="K69" s="333"/>
    </row>
    <row r="70" spans="1:11" ht="94.5" x14ac:dyDescent="0.25">
      <c r="A70" s="359" t="s">
        <v>3074</v>
      </c>
      <c r="B70" s="360" t="s">
        <v>2310</v>
      </c>
      <c r="C70" s="347" t="s">
        <v>3122</v>
      </c>
      <c r="D70" s="405">
        <v>60000</v>
      </c>
      <c r="E70" s="443">
        <v>60000</v>
      </c>
      <c r="F70" s="443"/>
      <c r="G70" s="443"/>
      <c r="H70" s="348" t="s">
        <v>3123</v>
      </c>
      <c r="I70" s="333" t="s">
        <v>568</v>
      </c>
      <c r="J70" s="333" t="s">
        <v>2992</v>
      </c>
      <c r="K70" s="333" t="s">
        <v>3075</v>
      </c>
    </row>
    <row r="71" spans="1:11" ht="110.25" x14ac:dyDescent="0.25">
      <c r="A71" s="359" t="s">
        <v>3076</v>
      </c>
      <c r="B71" s="360" t="s">
        <v>2310</v>
      </c>
      <c r="C71" s="347" t="s">
        <v>3093</v>
      </c>
      <c r="D71" s="444">
        <v>675000</v>
      </c>
      <c r="E71" s="443">
        <v>675000</v>
      </c>
      <c r="F71" s="443"/>
      <c r="G71" s="443"/>
      <c r="H71" s="348" t="s">
        <v>3094</v>
      </c>
      <c r="I71" s="333" t="s">
        <v>568</v>
      </c>
      <c r="J71" s="333" t="s">
        <v>1791</v>
      </c>
      <c r="K71" s="333" t="s">
        <v>3075</v>
      </c>
    </row>
    <row r="72" spans="1:11" ht="157.5" x14ac:dyDescent="0.25">
      <c r="A72" s="359" t="s">
        <v>3082</v>
      </c>
      <c r="B72" s="360" t="s">
        <v>2310</v>
      </c>
      <c r="C72" s="347" t="s">
        <v>3083</v>
      </c>
      <c r="D72" s="444">
        <v>184000</v>
      </c>
      <c r="E72" s="443">
        <v>184000</v>
      </c>
      <c r="F72" s="443"/>
      <c r="G72" s="443"/>
      <c r="H72" s="348" t="s">
        <v>3084</v>
      </c>
      <c r="I72" s="333" t="s">
        <v>568</v>
      </c>
      <c r="J72" s="333" t="s">
        <v>3085</v>
      </c>
      <c r="K72" s="333" t="s">
        <v>3075</v>
      </c>
    </row>
    <row r="73" spans="1:11" ht="63" x14ac:dyDescent="0.25">
      <c r="A73" s="359" t="s">
        <v>3087</v>
      </c>
      <c r="B73" s="360" t="s">
        <v>2310</v>
      </c>
      <c r="C73" s="442" t="s">
        <v>3086</v>
      </c>
      <c r="D73" s="444">
        <v>262000</v>
      </c>
      <c r="E73" s="443">
        <v>262000</v>
      </c>
      <c r="F73" s="443"/>
      <c r="G73" s="443"/>
      <c r="H73" s="442" t="s">
        <v>3088</v>
      </c>
      <c r="I73" s="333" t="s">
        <v>568</v>
      </c>
      <c r="J73" s="333" t="s">
        <v>2995</v>
      </c>
      <c r="K73" s="333" t="s">
        <v>3075</v>
      </c>
    </row>
    <row r="74" spans="1:11" ht="63" x14ac:dyDescent="0.25">
      <c r="A74" s="359" t="s">
        <v>3090</v>
      </c>
      <c r="B74" s="360" t="s">
        <v>2310</v>
      </c>
      <c r="C74" s="347" t="s">
        <v>3089</v>
      </c>
      <c r="D74" s="444">
        <v>250000</v>
      </c>
      <c r="E74" s="444">
        <v>250000</v>
      </c>
      <c r="F74" s="443"/>
      <c r="G74" s="443"/>
      <c r="H74" s="347" t="s">
        <v>3150</v>
      </c>
      <c r="I74" s="333" t="s">
        <v>568</v>
      </c>
      <c r="J74" s="333" t="s">
        <v>2980</v>
      </c>
      <c r="K74" s="333" t="s">
        <v>3075</v>
      </c>
    </row>
    <row r="75" spans="1:11" ht="110.25" x14ac:dyDescent="0.25">
      <c r="A75" s="359" t="s">
        <v>3107</v>
      </c>
      <c r="B75" s="360" t="s">
        <v>2310</v>
      </c>
      <c r="C75" s="347" t="s">
        <v>3111</v>
      </c>
      <c r="D75" s="444">
        <v>400000</v>
      </c>
      <c r="E75" s="443">
        <v>400000</v>
      </c>
      <c r="F75" s="443"/>
      <c r="G75" s="443"/>
      <c r="H75" s="348" t="s">
        <v>3112</v>
      </c>
      <c r="I75" s="333" t="s">
        <v>3115</v>
      </c>
      <c r="J75" s="333" t="s">
        <v>3357</v>
      </c>
      <c r="K75" s="333" t="s">
        <v>3075</v>
      </c>
    </row>
    <row r="76" spans="1:11" ht="110.25" x14ac:dyDescent="0.25">
      <c r="A76" s="509" t="s">
        <v>3110</v>
      </c>
      <c r="B76" s="440" t="s">
        <v>2310</v>
      </c>
      <c r="C76" s="510" t="s">
        <v>3114</v>
      </c>
      <c r="D76" s="511">
        <v>500000</v>
      </c>
      <c r="E76" s="512">
        <v>75000</v>
      </c>
      <c r="F76" s="512"/>
      <c r="G76" s="512">
        <v>425000</v>
      </c>
      <c r="H76" s="439" t="s">
        <v>3162</v>
      </c>
      <c r="I76" s="441" t="s">
        <v>3115</v>
      </c>
      <c r="J76" s="441" t="s">
        <v>3357</v>
      </c>
      <c r="K76" s="441" t="s">
        <v>3075</v>
      </c>
    </row>
    <row r="77" spans="1:11" ht="63" x14ac:dyDescent="0.25">
      <c r="A77" s="359" t="s">
        <v>3113</v>
      </c>
      <c r="B77" s="360" t="s">
        <v>2310</v>
      </c>
      <c r="C77" s="347" t="s">
        <v>3108</v>
      </c>
      <c r="D77" s="444">
        <v>450000</v>
      </c>
      <c r="E77" s="443">
        <v>450000</v>
      </c>
      <c r="F77" s="443"/>
      <c r="G77" s="443"/>
      <c r="H77" s="347" t="s">
        <v>3109</v>
      </c>
      <c r="I77" s="333" t="s">
        <v>3115</v>
      </c>
      <c r="J77" s="333" t="s">
        <v>3359</v>
      </c>
      <c r="K77" s="333" t="s">
        <v>3075</v>
      </c>
    </row>
    <row r="78" spans="1:11" ht="63" x14ac:dyDescent="0.25">
      <c r="A78" s="359" t="s">
        <v>3132</v>
      </c>
      <c r="B78" s="360" t="s">
        <v>2310</v>
      </c>
      <c r="C78" s="347" t="s">
        <v>3133</v>
      </c>
      <c r="D78" s="444">
        <v>70000</v>
      </c>
      <c r="E78" s="443">
        <v>70000</v>
      </c>
      <c r="F78" s="443"/>
      <c r="G78" s="443"/>
      <c r="H78" s="347" t="s">
        <v>3134</v>
      </c>
      <c r="I78" s="333" t="s">
        <v>568</v>
      </c>
      <c r="J78" s="333" t="s">
        <v>3135</v>
      </c>
      <c r="K78" s="333" t="s">
        <v>3075</v>
      </c>
    </row>
    <row r="79" spans="1:11" ht="63" x14ac:dyDescent="0.25">
      <c r="A79" s="509" t="s">
        <v>3140</v>
      </c>
      <c r="B79" s="440" t="s">
        <v>2310</v>
      </c>
      <c r="C79" s="510" t="s">
        <v>3152</v>
      </c>
      <c r="D79" s="511">
        <v>300000</v>
      </c>
      <c r="E79" s="512">
        <v>45000</v>
      </c>
      <c r="F79" s="512"/>
      <c r="G79" s="512">
        <v>255000</v>
      </c>
      <c r="H79" s="510" t="s">
        <v>3153</v>
      </c>
      <c r="I79" s="441" t="s">
        <v>568</v>
      </c>
      <c r="J79" s="441" t="s">
        <v>3149</v>
      </c>
      <c r="K79" s="441" t="s">
        <v>3075</v>
      </c>
    </row>
    <row r="80" spans="1:11" ht="94.5" x14ac:dyDescent="0.25">
      <c r="A80" s="359" t="s">
        <v>3141</v>
      </c>
      <c r="B80" s="360" t="s">
        <v>2310</v>
      </c>
      <c r="C80" s="347" t="s">
        <v>3146</v>
      </c>
      <c r="D80" s="444">
        <v>600000</v>
      </c>
      <c r="E80" s="443">
        <v>600000</v>
      </c>
      <c r="F80" s="443"/>
      <c r="G80" s="443"/>
      <c r="H80" s="347" t="s">
        <v>3222</v>
      </c>
      <c r="I80" s="333" t="s">
        <v>568</v>
      </c>
      <c r="J80" s="333" t="s">
        <v>3149</v>
      </c>
      <c r="K80" s="333" t="s">
        <v>3075</v>
      </c>
    </row>
    <row r="81" spans="1:11" ht="63" x14ac:dyDescent="0.25">
      <c r="A81" s="359" t="s">
        <v>2197</v>
      </c>
      <c r="B81" s="360" t="s">
        <v>2310</v>
      </c>
      <c r="C81" s="347" t="s">
        <v>3147</v>
      </c>
      <c r="D81" s="444">
        <v>190000</v>
      </c>
      <c r="E81" s="443">
        <v>190000</v>
      </c>
      <c r="F81" s="443"/>
      <c r="G81" s="443"/>
      <c r="H81" s="347" t="s">
        <v>3160</v>
      </c>
      <c r="I81" s="333" t="s">
        <v>568</v>
      </c>
      <c r="J81" s="333" t="s">
        <v>3149</v>
      </c>
      <c r="K81" s="333" t="s">
        <v>3075</v>
      </c>
    </row>
    <row r="82" spans="1:11" ht="63" x14ac:dyDescent="0.25">
      <c r="A82" s="359" t="s">
        <v>3142</v>
      </c>
      <c r="B82" s="360" t="s">
        <v>2310</v>
      </c>
      <c r="C82" s="347" t="s">
        <v>3145</v>
      </c>
      <c r="D82" s="444">
        <v>60000</v>
      </c>
      <c r="E82" s="443">
        <v>60000</v>
      </c>
      <c r="F82" s="443"/>
      <c r="G82" s="443"/>
      <c r="H82" s="347" t="s">
        <v>3151</v>
      </c>
      <c r="I82" s="333" t="s">
        <v>568</v>
      </c>
      <c r="J82" s="333" t="s">
        <v>2980</v>
      </c>
      <c r="K82" s="333" t="s">
        <v>3075</v>
      </c>
    </row>
    <row r="83" spans="1:11" ht="63" x14ac:dyDescent="0.25">
      <c r="A83" s="509" t="s">
        <v>3143</v>
      </c>
      <c r="B83" s="440" t="s">
        <v>2310</v>
      </c>
      <c r="C83" s="510" t="s">
        <v>3154</v>
      </c>
      <c r="D83" s="511">
        <v>200000</v>
      </c>
      <c r="E83" s="512">
        <v>30000</v>
      </c>
      <c r="F83" s="512"/>
      <c r="G83" s="512">
        <v>170000</v>
      </c>
      <c r="H83" s="510" t="s">
        <v>3155</v>
      </c>
      <c r="I83" s="441" t="s">
        <v>568</v>
      </c>
      <c r="J83" s="441" t="s">
        <v>2980</v>
      </c>
      <c r="K83" s="441" t="s">
        <v>3075</v>
      </c>
    </row>
    <row r="84" spans="1:11" ht="63" x14ac:dyDescent="0.25">
      <c r="A84" s="359" t="s">
        <v>3144</v>
      </c>
      <c r="B84" s="360" t="s">
        <v>2310</v>
      </c>
      <c r="C84" s="347" t="s">
        <v>3158</v>
      </c>
      <c r="D84" s="444">
        <v>75000</v>
      </c>
      <c r="E84" s="443">
        <v>75000</v>
      </c>
      <c r="F84" s="443"/>
      <c r="G84" s="443"/>
      <c r="H84" s="347" t="s">
        <v>3159</v>
      </c>
      <c r="I84" s="333" t="s">
        <v>568</v>
      </c>
      <c r="J84" s="333" t="s">
        <v>3148</v>
      </c>
      <c r="K84" s="333" t="s">
        <v>3075</v>
      </c>
    </row>
    <row r="85" spans="1:11" ht="94.5" x14ac:dyDescent="0.25">
      <c r="A85" s="359" t="s">
        <v>3165</v>
      </c>
      <c r="B85" s="360" t="s">
        <v>2310</v>
      </c>
      <c r="C85" s="347" t="s">
        <v>3164</v>
      </c>
      <c r="D85" s="444">
        <v>350000</v>
      </c>
      <c r="E85" s="443">
        <v>350000</v>
      </c>
      <c r="F85" s="443"/>
      <c r="G85" s="443"/>
      <c r="H85" s="347" t="s">
        <v>3166</v>
      </c>
      <c r="I85" s="333" t="s">
        <v>568</v>
      </c>
      <c r="J85" s="333" t="s">
        <v>3149</v>
      </c>
      <c r="K85" s="333" t="s">
        <v>3075</v>
      </c>
    </row>
    <row r="86" spans="1:11" ht="63" x14ac:dyDescent="0.25">
      <c r="A86" s="359" t="s">
        <v>3210</v>
      </c>
      <c r="B86" s="360" t="s">
        <v>2310</v>
      </c>
      <c r="C86" s="347" t="s">
        <v>3205</v>
      </c>
      <c r="D86" s="404">
        <v>200000</v>
      </c>
      <c r="E86" s="405">
        <v>20000</v>
      </c>
      <c r="F86" s="405">
        <v>180000</v>
      </c>
      <c r="G86" s="496"/>
      <c r="H86" s="348" t="s">
        <v>3212</v>
      </c>
      <c r="I86" s="333" t="s">
        <v>1622</v>
      </c>
      <c r="J86" s="333" t="s">
        <v>2980</v>
      </c>
      <c r="K86" s="333" t="s">
        <v>3206</v>
      </c>
    </row>
    <row r="87" spans="1:11" ht="63" x14ac:dyDescent="0.25">
      <c r="A87" s="359" t="s">
        <v>3211</v>
      </c>
      <c r="B87" s="360" t="s">
        <v>2310</v>
      </c>
      <c r="C87" s="347" t="s">
        <v>3208</v>
      </c>
      <c r="D87" s="470">
        <v>172960.87</v>
      </c>
      <c r="E87" s="470">
        <v>17296.09</v>
      </c>
      <c r="F87" s="470">
        <v>155664.78</v>
      </c>
      <c r="G87" s="496"/>
      <c r="H87" s="348" t="s">
        <v>3209</v>
      </c>
      <c r="I87" s="333" t="s">
        <v>1622</v>
      </c>
      <c r="J87" s="333" t="s">
        <v>2980</v>
      </c>
      <c r="K87" s="333" t="s">
        <v>3206</v>
      </c>
    </row>
    <row r="88" spans="1:11" ht="63" x14ac:dyDescent="0.25">
      <c r="A88" s="509" t="s">
        <v>3348</v>
      </c>
      <c r="B88" s="440" t="s">
        <v>2310</v>
      </c>
      <c r="C88" s="510" t="s">
        <v>3350</v>
      </c>
      <c r="D88" s="395">
        <v>200000</v>
      </c>
      <c r="E88" s="395">
        <v>30000</v>
      </c>
      <c r="F88" s="526"/>
      <c r="G88" s="512">
        <v>170000</v>
      </c>
      <c r="H88" s="439" t="s">
        <v>3351</v>
      </c>
      <c r="I88" s="441">
        <v>2025</v>
      </c>
      <c r="J88" s="441" t="s">
        <v>3229</v>
      </c>
      <c r="K88" s="441" t="s">
        <v>3075</v>
      </c>
    </row>
    <row r="89" spans="1:11" ht="63" x14ac:dyDescent="0.25">
      <c r="A89" s="509" t="s">
        <v>3372</v>
      </c>
      <c r="B89" s="440" t="s">
        <v>2310</v>
      </c>
      <c r="C89" s="510" t="s">
        <v>3374</v>
      </c>
      <c r="D89" s="395">
        <v>50000</v>
      </c>
      <c r="E89" s="395">
        <v>7500</v>
      </c>
      <c r="F89" s="526"/>
      <c r="G89" s="512">
        <v>42500</v>
      </c>
      <c r="H89" s="439" t="s">
        <v>3375</v>
      </c>
      <c r="I89" s="441" t="s">
        <v>3346</v>
      </c>
      <c r="J89" s="441" t="s">
        <v>3376</v>
      </c>
      <c r="K89" s="441" t="s">
        <v>3075</v>
      </c>
    </row>
    <row r="90" spans="1:11" ht="78.75" x14ac:dyDescent="0.25">
      <c r="A90" s="509" t="s">
        <v>3373</v>
      </c>
      <c r="B90" s="440" t="s">
        <v>2310</v>
      </c>
      <c r="C90" s="510" t="s">
        <v>3477</v>
      </c>
      <c r="D90" s="395">
        <v>150000</v>
      </c>
      <c r="E90" s="395">
        <v>22500</v>
      </c>
      <c r="F90" s="526"/>
      <c r="G90" s="512">
        <v>127500</v>
      </c>
      <c r="H90" s="439" t="s">
        <v>3478</v>
      </c>
      <c r="I90" s="441" t="s">
        <v>3346</v>
      </c>
      <c r="J90" s="441" t="s">
        <v>3376</v>
      </c>
      <c r="K90" s="441" t="s">
        <v>3075</v>
      </c>
    </row>
    <row r="91" spans="1:11" ht="94.5" x14ac:dyDescent="0.25">
      <c r="A91" s="509" t="s">
        <v>3412</v>
      </c>
      <c r="B91" s="440" t="s">
        <v>2310</v>
      </c>
      <c r="C91" s="510" t="s">
        <v>3413</v>
      </c>
      <c r="D91" s="395">
        <v>100000</v>
      </c>
      <c r="E91" s="395">
        <v>15000</v>
      </c>
      <c r="F91" s="526"/>
      <c r="G91" s="512">
        <v>85000</v>
      </c>
      <c r="H91" s="439" t="s">
        <v>3414</v>
      </c>
      <c r="I91" s="441" t="s">
        <v>3346</v>
      </c>
      <c r="J91" s="333" t="s">
        <v>3415</v>
      </c>
      <c r="K91" s="441" t="s">
        <v>3075</v>
      </c>
    </row>
    <row r="92" spans="1:11" ht="63" x14ac:dyDescent="0.25">
      <c r="A92" s="509" t="s">
        <v>3421</v>
      </c>
      <c r="B92" s="440" t="s">
        <v>2310</v>
      </c>
      <c r="C92" s="510" t="s">
        <v>3422</v>
      </c>
      <c r="D92" s="395">
        <v>220000</v>
      </c>
      <c r="E92" s="395">
        <v>33000</v>
      </c>
      <c r="F92" s="526"/>
      <c r="G92" s="512">
        <v>187000</v>
      </c>
      <c r="H92" s="439" t="s">
        <v>3463</v>
      </c>
      <c r="I92" s="441" t="s">
        <v>568</v>
      </c>
      <c r="J92" s="333" t="s">
        <v>3214</v>
      </c>
      <c r="K92" s="441" t="s">
        <v>3075</v>
      </c>
    </row>
    <row r="93" spans="1:11" ht="63" x14ac:dyDescent="0.25">
      <c r="A93" s="509" t="s">
        <v>3423</v>
      </c>
      <c r="B93" s="440" t="s">
        <v>2310</v>
      </c>
      <c r="C93" s="510" t="s">
        <v>3424</v>
      </c>
      <c r="D93" s="395">
        <v>320000</v>
      </c>
      <c r="E93" s="395">
        <v>48000</v>
      </c>
      <c r="F93" s="526"/>
      <c r="G93" s="512">
        <v>272000</v>
      </c>
      <c r="H93" s="439" t="s">
        <v>3464</v>
      </c>
      <c r="I93" s="441" t="s">
        <v>568</v>
      </c>
      <c r="J93" s="333" t="s">
        <v>3214</v>
      </c>
      <c r="K93" s="441" t="s">
        <v>3075</v>
      </c>
    </row>
    <row r="94" spans="1:11" ht="47.25" x14ac:dyDescent="0.25">
      <c r="A94" s="509" t="s">
        <v>3425</v>
      </c>
      <c r="B94" s="440" t="s">
        <v>2310</v>
      </c>
      <c r="C94" s="510" t="s">
        <v>3426</v>
      </c>
      <c r="D94" s="395">
        <v>210000</v>
      </c>
      <c r="E94" s="395">
        <v>210000</v>
      </c>
      <c r="F94" s="526"/>
      <c r="G94" s="512"/>
      <c r="H94" s="439" t="s">
        <v>3427</v>
      </c>
      <c r="I94" s="441" t="s">
        <v>568</v>
      </c>
      <c r="J94" s="333" t="s">
        <v>3214</v>
      </c>
      <c r="K94" s="441" t="s">
        <v>3170</v>
      </c>
    </row>
    <row r="95" spans="1:11" x14ac:dyDescent="0.25">
      <c r="A95" s="3" t="s">
        <v>2029</v>
      </c>
      <c r="B95" s="3"/>
      <c r="C95" s="3"/>
      <c r="D95" s="3"/>
      <c r="E95" s="3"/>
      <c r="F95" s="3"/>
      <c r="G95" s="3"/>
      <c r="H95" s="3"/>
      <c r="I95" s="3"/>
      <c r="J95" s="3"/>
      <c r="K95" s="3"/>
    </row>
    <row r="96" spans="1:11" ht="126" x14ac:dyDescent="0.25">
      <c r="A96" s="359" t="s">
        <v>2030</v>
      </c>
      <c r="B96" s="360" t="s">
        <v>2310</v>
      </c>
      <c r="C96" s="347" t="s">
        <v>2031</v>
      </c>
      <c r="D96" s="467">
        <v>430790.49</v>
      </c>
      <c r="E96" s="467">
        <f>D96</f>
        <v>430790.49</v>
      </c>
      <c r="F96" s="443"/>
      <c r="G96" s="443"/>
      <c r="H96" s="348" t="s">
        <v>2918</v>
      </c>
      <c r="I96" s="333" t="s">
        <v>595</v>
      </c>
      <c r="J96" s="333" t="s">
        <v>44</v>
      </c>
      <c r="K96" s="333" t="s">
        <v>2802</v>
      </c>
    </row>
    <row r="97" spans="1:11" ht="157.5" x14ac:dyDescent="0.25">
      <c r="A97" s="359" t="s">
        <v>2032</v>
      </c>
      <c r="B97" s="360" t="s">
        <v>2310</v>
      </c>
      <c r="C97" s="347" t="s">
        <v>2592</v>
      </c>
      <c r="D97" s="444">
        <v>1149976.43</v>
      </c>
      <c r="E97" s="444">
        <f>D97</f>
        <v>1149976.43</v>
      </c>
      <c r="F97" s="443"/>
      <c r="G97" s="443"/>
      <c r="H97" s="348" t="s">
        <v>2591</v>
      </c>
      <c r="I97" s="333" t="s">
        <v>349</v>
      </c>
      <c r="J97" s="333" t="s">
        <v>44</v>
      </c>
      <c r="K97" s="333" t="s">
        <v>2803</v>
      </c>
    </row>
    <row r="98" spans="1:11" ht="94.5" x14ac:dyDescent="0.25">
      <c r="A98" s="359" t="s">
        <v>2930</v>
      </c>
      <c r="B98" s="360" t="s">
        <v>2310</v>
      </c>
      <c r="C98" s="347" t="s">
        <v>2933</v>
      </c>
      <c r="D98" s="470">
        <v>802073.38</v>
      </c>
      <c r="E98" s="470">
        <v>120311.01</v>
      </c>
      <c r="F98" s="471"/>
      <c r="G98" s="471">
        <v>681762.37</v>
      </c>
      <c r="H98" s="348" t="s">
        <v>2931</v>
      </c>
      <c r="I98" s="333" t="s">
        <v>2770</v>
      </c>
      <c r="J98" s="333" t="s">
        <v>44</v>
      </c>
      <c r="K98" s="333" t="s">
        <v>2946</v>
      </c>
    </row>
    <row r="99" spans="1:11" ht="157.5" x14ac:dyDescent="0.25">
      <c r="A99" s="359" t="s">
        <v>2033</v>
      </c>
      <c r="B99" s="360" t="s">
        <v>2310</v>
      </c>
      <c r="C99" s="347" t="s">
        <v>2587</v>
      </c>
      <c r="D99" s="444">
        <v>2750000</v>
      </c>
      <c r="E99" s="444">
        <f t="shared" ref="E99:E115" si="3">D99</f>
        <v>2750000</v>
      </c>
      <c r="F99" s="443"/>
      <c r="G99" s="443"/>
      <c r="H99" s="348" t="s">
        <v>2593</v>
      </c>
      <c r="I99" s="333" t="s">
        <v>543</v>
      </c>
      <c r="J99" s="333" t="s">
        <v>1791</v>
      </c>
      <c r="K99" s="333"/>
    </row>
    <row r="100" spans="1:11" ht="133.5" customHeight="1" x14ac:dyDescent="0.25">
      <c r="A100" s="359" t="s">
        <v>2034</v>
      </c>
      <c r="B100" s="360" t="s">
        <v>2310</v>
      </c>
      <c r="C100" s="347" t="s">
        <v>2607</v>
      </c>
      <c r="D100" s="444">
        <v>250000</v>
      </c>
      <c r="E100" s="444">
        <f t="shared" si="3"/>
        <v>250000</v>
      </c>
      <c r="F100" s="443"/>
      <c r="G100" s="443"/>
      <c r="H100" s="348" t="s">
        <v>2622</v>
      </c>
      <c r="I100" s="333" t="s">
        <v>595</v>
      </c>
      <c r="J100" s="333" t="s">
        <v>3308</v>
      </c>
      <c r="K100" s="333"/>
    </row>
    <row r="101" spans="1:11" ht="63" x14ac:dyDescent="0.25">
      <c r="A101" s="359" t="s">
        <v>2035</v>
      </c>
      <c r="B101" s="360" t="s">
        <v>2310</v>
      </c>
      <c r="C101" s="347" t="s">
        <v>2601</v>
      </c>
      <c r="D101" s="444">
        <v>100000</v>
      </c>
      <c r="E101" s="444">
        <f t="shared" si="3"/>
        <v>100000</v>
      </c>
      <c r="F101" s="443"/>
      <c r="G101" s="443"/>
      <c r="H101" s="348" t="s">
        <v>2039</v>
      </c>
      <c r="I101" s="333" t="s">
        <v>1622</v>
      </c>
      <c r="J101" s="333" t="s">
        <v>88</v>
      </c>
      <c r="K101" s="333"/>
    </row>
    <row r="102" spans="1:11" ht="94.5" x14ac:dyDescent="0.25">
      <c r="A102" s="359" t="s">
        <v>2036</v>
      </c>
      <c r="B102" s="360" t="s">
        <v>2310</v>
      </c>
      <c r="C102" s="347" t="s">
        <v>2597</v>
      </c>
      <c r="D102" s="467">
        <v>248809.1</v>
      </c>
      <c r="E102" s="467">
        <v>37321.370000000003</v>
      </c>
      <c r="F102" s="472"/>
      <c r="G102" s="472">
        <v>211487.74</v>
      </c>
      <c r="H102" s="348" t="s">
        <v>2945</v>
      </c>
      <c r="I102" s="333" t="s">
        <v>2770</v>
      </c>
      <c r="J102" s="333" t="s">
        <v>2752</v>
      </c>
      <c r="K102" s="333" t="s">
        <v>2932</v>
      </c>
    </row>
    <row r="103" spans="1:11" ht="31.5" x14ac:dyDescent="0.25">
      <c r="A103" s="359" t="s">
        <v>2037</v>
      </c>
      <c r="B103" s="360" t="s">
        <v>2310</v>
      </c>
      <c r="C103" s="347" t="s">
        <v>2598</v>
      </c>
      <c r="D103" s="444">
        <v>100000</v>
      </c>
      <c r="E103" s="444">
        <f t="shared" si="3"/>
        <v>100000</v>
      </c>
      <c r="F103" s="443"/>
      <c r="G103" s="443"/>
      <c r="H103" s="348" t="s">
        <v>755</v>
      </c>
      <c r="I103" s="333" t="s">
        <v>543</v>
      </c>
      <c r="J103" s="333" t="s">
        <v>3301</v>
      </c>
      <c r="K103" s="333" t="s">
        <v>3287</v>
      </c>
    </row>
    <row r="104" spans="1:11" ht="47.25" x14ac:dyDescent="0.25">
      <c r="A104" s="359" t="s">
        <v>2038</v>
      </c>
      <c r="B104" s="360" t="s">
        <v>2310</v>
      </c>
      <c r="C104" s="347" t="s">
        <v>2596</v>
      </c>
      <c r="D104" s="444">
        <v>80000</v>
      </c>
      <c r="E104" s="444">
        <f t="shared" si="3"/>
        <v>80000</v>
      </c>
      <c r="F104" s="443"/>
      <c r="G104" s="443"/>
      <c r="H104" s="348" t="s">
        <v>741</v>
      </c>
      <c r="I104" s="333" t="s">
        <v>1520</v>
      </c>
      <c r="J104" s="333" t="s">
        <v>60</v>
      </c>
      <c r="K104" s="333"/>
    </row>
    <row r="105" spans="1:11" ht="78.75" x14ac:dyDescent="0.25">
      <c r="A105" s="509" t="s">
        <v>2040</v>
      </c>
      <c r="B105" s="440" t="s">
        <v>2310</v>
      </c>
      <c r="C105" s="510" t="s">
        <v>3377</v>
      </c>
      <c r="D105" s="512">
        <v>680000</v>
      </c>
      <c r="E105" s="511">
        <v>102000</v>
      </c>
      <c r="F105" s="512"/>
      <c r="G105" s="512">
        <v>578000</v>
      </c>
      <c r="H105" s="439" t="s">
        <v>3352</v>
      </c>
      <c r="I105" s="441" t="s">
        <v>1544</v>
      </c>
      <c r="J105" s="441" t="s">
        <v>3296</v>
      </c>
      <c r="K105" s="441" t="s">
        <v>3075</v>
      </c>
    </row>
    <row r="106" spans="1:11" ht="47.25" x14ac:dyDescent="0.25">
      <c r="A106" s="359" t="s">
        <v>2041</v>
      </c>
      <c r="B106" s="360" t="s">
        <v>2310</v>
      </c>
      <c r="C106" s="347" t="s">
        <v>2599</v>
      </c>
      <c r="D106" s="443">
        <v>50000</v>
      </c>
      <c r="E106" s="444">
        <f t="shared" si="3"/>
        <v>50000</v>
      </c>
      <c r="F106" s="443"/>
      <c r="G106" s="443"/>
      <c r="H106" s="348" t="s">
        <v>2046</v>
      </c>
      <c r="I106" s="333" t="s">
        <v>1520</v>
      </c>
      <c r="J106" s="333" t="s">
        <v>2418</v>
      </c>
      <c r="K106" s="333"/>
    </row>
    <row r="107" spans="1:11" ht="47.25" x14ac:dyDescent="0.25">
      <c r="A107" s="359" t="s">
        <v>2042</v>
      </c>
      <c r="B107" s="360" t="s">
        <v>2310</v>
      </c>
      <c r="C107" s="347" t="s">
        <v>2723</v>
      </c>
      <c r="D107" s="444">
        <v>99999</v>
      </c>
      <c r="E107" s="444">
        <f t="shared" si="3"/>
        <v>99999</v>
      </c>
      <c r="F107" s="443"/>
      <c r="G107" s="443"/>
      <c r="H107" s="348" t="s">
        <v>2725</v>
      </c>
      <c r="I107" s="333" t="s">
        <v>665</v>
      </c>
      <c r="J107" s="360" t="s">
        <v>2415</v>
      </c>
      <c r="K107" s="333"/>
    </row>
    <row r="108" spans="1:11" ht="31.5" x14ac:dyDescent="0.25">
      <c r="A108" s="359" t="s">
        <v>2043</v>
      </c>
      <c r="B108" s="360" t="s">
        <v>2310</v>
      </c>
      <c r="C108" s="347" t="s">
        <v>2602</v>
      </c>
      <c r="D108" s="444">
        <v>100000</v>
      </c>
      <c r="E108" s="444">
        <f t="shared" si="3"/>
        <v>100000</v>
      </c>
      <c r="F108" s="443"/>
      <c r="G108" s="443"/>
      <c r="H108" s="348" t="s">
        <v>2051</v>
      </c>
      <c r="I108" s="333" t="s">
        <v>595</v>
      </c>
      <c r="J108" s="333" t="s">
        <v>298</v>
      </c>
      <c r="K108" s="333"/>
    </row>
    <row r="109" spans="1:11" ht="31.5" x14ac:dyDescent="0.25">
      <c r="A109" s="359" t="s">
        <v>2044</v>
      </c>
      <c r="B109" s="360" t="s">
        <v>2310</v>
      </c>
      <c r="C109" s="347" t="s">
        <v>2610</v>
      </c>
      <c r="D109" s="444">
        <v>80000</v>
      </c>
      <c r="E109" s="444">
        <f t="shared" si="3"/>
        <v>80000</v>
      </c>
      <c r="F109" s="443"/>
      <c r="G109" s="443"/>
      <c r="H109" s="348" t="s">
        <v>2590</v>
      </c>
      <c r="I109" s="333" t="s">
        <v>1520</v>
      </c>
      <c r="J109" s="333" t="s">
        <v>298</v>
      </c>
      <c r="K109" s="333"/>
    </row>
    <row r="110" spans="1:11" ht="31.5" x14ac:dyDescent="0.25">
      <c r="A110" s="359" t="s">
        <v>2045</v>
      </c>
      <c r="B110" s="360" t="s">
        <v>2310</v>
      </c>
      <c r="C110" s="347" t="s">
        <v>2603</v>
      </c>
      <c r="D110" s="443">
        <v>70000</v>
      </c>
      <c r="E110" s="444">
        <f t="shared" si="3"/>
        <v>70000</v>
      </c>
      <c r="F110" s="443"/>
      <c r="G110" s="443"/>
      <c r="H110" s="347" t="s">
        <v>2053</v>
      </c>
      <c r="I110" s="333" t="s">
        <v>595</v>
      </c>
      <c r="J110" s="333" t="s">
        <v>298</v>
      </c>
      <c r="K110" s="333"/>
    </row>
    <row r="111" spans="1:11" ht="78.75" x14ac:dyDescent="0.25">
      <c r="A111" s="359" t="s">
        <v>2047</v>
      </c>
      <c r="B111" s="360" t="s">
        <v>2310</v>
      </c>
      <c r="C111" s="347" t="s">
        <v>2600</v>
      </c>
      <c r="D111" s="444">
        <v>60000</v>
      </c>
      <c r="E111" s="444">
        <f t="shared" si="3"/>
        <v>60000</v>
      </c>
      <c r="F111" s="443"/>
      <c r="G111" s="443"/>
      <c r="H111" s="348" t="s">
        <v>2049</v>
      </c>
      <c r="I111" s="333" t="s">
        <v>595</v>
      </c>
      <c r="J111" s="333" t="s">
        <v>435</v>
      </c>
      <c r="K111" s="333"/>
    </row>
    <row r="112" spans="1:11" ht="104.45" customHeight="1" x14ac:dyDescent="0.25">
      <c r="A112" s="359" t="s">
        <v>2048</v>
      </c>
      <c r="B112" s="360" t="s">
        <v>2310</v>
      </c>
      <c r="C112" s="347" t="s">
        <v>2604</v>
      </c>
      <c r="D112" s="443">
        <v>1428571</v>
      </c>
      <c r="E112" s="444">
        <f t="shared" si="3"/>
        <v>1428571</v>
      </c>
      <c r="F112" s="443"/>
      <c r="G112" s="443"/>
      <c r="H112" s="348" t="s">
        <v>2609</v>
      </c>
      <c r="I112" s="333" t="s">
        <v>1544</v>
      </c>
      <c r="J112" s="333" t="s">
        <v>1791</v>
      </c>
      <c r="K112" s="333"/>
    </row>
    <row r="113" spans="1:11" ht="394.15" customHeight="1" x14ac:dyDescent="0.25">
      <c r="A113" s="359" t="s">
        <v>2050</v>
      </c>
      <c r="B113" s="360" t="s">
        <v>2310</v>
      </c>
      <c r="C113" s="347" t="s">
        <v>2608</v>
      </c>
      <c r="D113" s="443">
        <v>1000000</v>
      </c>
      <c r="E113" s="444">
        <f t="shared" si="3"/>
        <v>1000000</v>
      </c>
      <c r="F113" s="443"/>
      <c r="G113" s="443"/>
      <c r="H113" s="348" t="s">
        <v>3043</v>
      </c>
      <c r="I113" s="333" t="s">
        <v>595</v>
      </c>
      <c r="J113" s="333" t="s">
        <v>1237</v>
      </c>
      <c r="K113" s="333"/>
    </row>
    <row r="114" spans="1:11" ht="267.75" x14ac:dyDescent="0.25">
      <c r="A114" s="359" t="s">
        <v>2052</v>
      </c>
      <c r="B114" s="360" t="s">
        <v>2310</v>
      </c>
      <c r="C114" s="347" t="s">
        <v>2058</v>
      </c>
      <c r="D114" s="444">
        <v>900000</v>
      </c>
      <c r="E114" s="444">
        <f t="shared" si="3"/>
        <v>900000</v>
      </c>
      <c r="F114" s="443"/>
      <c r="G114" s="443"/>
      <c r="H114" s="348" t="s">
        <v>2059</v>
      </c>
      <c r="I114" s="333" t="s">
        <v>595</v>
      </c>
      <c r="J114" s="333" t="s">
        <v>3308</v>
      </c>
      <c r="K114" s="333"/>
    </row>
    <row r="115" spans="1:11" ht="267.75" x14ac:dyDescent="0.25">
      <c r="A115" s="359" t="s">
        <v>2054</v>
      </c>
      <c r="B115" s="360" t="s">
        <v>2310</v>
      </c>
      <c r="C115" s="347" t="s">
        <v>2605</v>
      </c>
      <c r="D115" s="444">
        <v>300000</v>
      </c>
      <c r="E115" s="444">
        <f t="shared" si="3"/>
        <v>300000</v>
      </c>
      <c r="F115" s="443"/>
      <c r="G115" s="443"/>
      <c r="H115" s="348" t="s">
        <v>2691</v>
      </c>
      <c r="I115" s="333" t="s">
        <v>595</v>
      </c>
      <c r="J115" s="333" t="s">
        <v>3308</v>
      </c>
      <c r="K115" s="333"/>
    </row>
    <row r="116" spans="1:11" ht="236.25" x14ac:dyDescent="0.25">
      <c r="A116" s="359" t="s">
        <v>2055</v>
      </c>
      <c r="B116" s="360" t="s">
        <v>30</v>
      </c>
      <c r="C116" s="347" t="s">
        <v>2611</v>
      </c>
      <c r="D116" s="444"/>
      <c r="E116" s="444"/>
      <c r="F116" s="443"/>
      <c r="G116" s="443"/>
      <c r="H116" s="348" t="s">
        <v>3044</v>
      </c>
      <c r="I116" s="333" t="s">
        <v>595</v>
      </c>
      <c r="J116" s="333" t="s">
        <v>3318</v>
      </c>
      <c r="K116" s="333"/>
    </row>
    <row r="117" spans="1:11" ht="47.25" x14ac:dyDescent="0.25">
      <c r="A117" s="359" t="s">
        <v>2056</v>
      </c>
      <c r="B117" s="360" t="s">
        <v>30</v>
      </c>
      <c r="C117" s="347" t="s">
        <v>2638</v>
      </c>
      <c r="D117" s="444"/>
      <c r="E117" s="444"/>
      <c r="F117" s="443"/>
      <c r="G117" s="443"/>
      <c r="H117" s="348" t="s">
        <v>2639</v>
      </c>
      <c r="I117" s="333" t="s">
        <v>543</v>
      </c>
      <c r="J117" s="333" t="s">
        <v>3363</v>
      </c>
      <c r="K117" s="333"/>
    </row>
    <row r="118" spans="1:11" ht="47.25" x14ac:dyDescent="0.25">
      <c r="A118" s="359" t="s">
        <v>2724</v>
      </c>
      <c r="B118" s="360" t="s">
        <v>30</v>
      </c>
      <c r="C118" s="347" t="s">
        <v>2606</v>
      </c>
      <c r="D118" s="443"/>
      <c r="E118" s="443"/>
      <c r="F118" s="443"/>
      <c r="G118" s="443"/>
      <c r="H118" s="347" t="s">
        <v>2057</v>
      </c>
      <c r="I118" s="333" t="s">
        <v>595</v>
      </c>
      <c r="J118" s="333" t="s">
        <v>3298</v>
      </c>
      <c r="K118" s="333"/>
    </row>
    <row r="119" spans="1:11" ht="94.5" x14ac:dyDescent="0.25">
      <c r="A119" s="359" t="s">
        <v>3000</v>
      </c>
      <c r="B119" s="360" t="s">
        <v>2310</v>
      </c>
      <c r="C119" s="347" t="s">
        <v>3001</v>
      </c>
      <c r="D119" s="360" t="s">
        <v>3002</v>
      </c>
      <c r="E119" s="360" t="s">
        <v>3002</v>
      </c>
      <c r="F119" s="443"/>
      <c r="G119" s="443"/>
      <c r="H119" s="347" t="s">
        <v>3005</v>
      </c>
      <c r="I119" s="333" t="s">
        <v>1622</v>
      </c>
      <c r="J119" s="333" t="s">
        <v>3003</v>
      </c>
      <c r="K119" s="333" t="s">
        <v>3004</v>
      </c>
    </row>
    <row r="120" spans="1:11" ht="78.75" x14ac:dyDescent="0.25">
      <c r="A120" s="359" t="s">
        <v>3077</v>
      </c>
      <c r="B120" s="360" t="s">
        <v>2310</v>
      </c>
      <c r="C120" s="347" t="s">
        <v>3078</v>
      </c>
      <c r="D120" s="492">
        <v>40000</v>
      </c>
      <c r="E120" s="492">
        <v>40000</v>
      </c>
      <c r="F120" s="443"/>
      <c r="G120" s="443"/>
      <c r="H120" s="347" t="s">
        <v>3079</v>
      </c>
      <c r="I120" s="333" t="s">
        <v>568</v>
      </c>
      <c r="J120" s="333" t="s">
        <v>3080</v>
      </c>
      <c r="K120" s="333" t="s">
        <v>3081</v>
      </c>
    </row>
    <row r="121" spans="1:11" ht="78.75" x14ac:dyDescent="0.25">
      <c r="A121" s="359" t="s">
        <v>3131</v>
      </c>
      <c r="B121" s="360" t="s">
        <v>2310</v>
      </c>
      <c r="C121" s="347" t="s">
        <v>3156</v>
      </c>
      <c r="D121" s="492">
        <v>150000</v>
      </c>
      <c r="E121" s="492">
        <v>150000</v>
      </c>
      <c r="F121" s="443"/>
      <c r="G121" s="443"/>
      <c r="H121" s="347" t="s">
        <v>3157</v>
      </c>
      <c r="I121" s="333" t="s">
        <v>568</v>
      </c>
      <c r="J121" s="333" t="s">
        <v>3148</v>
      </c>
      <c r="K121" s="333" t="s">
        <v>3081</v>
      </c>
    </row>
    <row r="122" spans="1:11" x14ac:dyDescent="0.25">
      <c r="A122" s="9" t="s">
        <v>2062</v>
      </c>
      <c r="B122" s="8"/>
      <c r="C122" s="8"/>
      <c r="D122" s="8"/>
      <c r="E122" s="8"/>
      <c r="F122" s="8"/>
      <c r="G122" s="8"/>
      <c r="H122" s="8"/>
      <c r="I122" s="8"/>
      <c r="J122" s="8"/>
      <c r="K122" s="7"/>
    </row>
    <row r="123" spans="1:11" ht="47.25" x14ac:dyDescent="0.25">
      <c r="A123" s="448" t="s">
        <v>2063</v>
      </c>
      <c r="B123" s="360" t="s">
        <v>2310</v>
      </c>
      <c r="C123" s="347" t="s">
        <v>2067</v>
      </c>
      <c r="D123" s="443">
        <v>1040000</v>
      </c>
      <c r="E123" s="443">
        <f>D123</f>
        <v>1040000</v>
      </c>
      <c r="F123" s="443"/>
      <c r="G123" s="443"/>
      <c r="H123" s="348" t="s">
        <v>2068</v>
      </c>
      <c r="I123" s="333" t="s">
        <v>1666</v>
      </c>
      <c r="J123" s="333" t="s">
        <v>790</v>
      </c>
      <c r="K123" s="333"/>
    </row>
    <row r="124" spans="1:11" x14ac:dyDescent="0.25">
      <c r="A124" s="448" t="s">
        <v>2066</v>
      </c>
      <c r="B124" s="360" t="s">
        <v>2310</v>
      </c>
      <c r="C124" s="347" t="s">
        <v>793</v>
      </c>
      <c r="D124" s="443">
        <v>60000</v>
      </c>
      <c r="E124" s="443">
        <f t="shared" ref="E124:E125" si="4">D124</f>
        <v>60000</v>
      </c>
      <c r="F124" s="443"/>
      <c r="G124" s="443"/>
      <c r="H124" s="348" t="s">
        <v>794</v>
      </c>
      <c r="I124" s="333" t="s">
        <v>1666</v>
      </c>
      <c r="J124" s="333" t="s">
        <v>790</v>
      </c>
      <c r="K124" s="333"/>
    </row>
    <row r="125" spans="1:11" ht="31.5" x14ac:dyDescent="0.25">
      <c r="A125" s="448" t="s">
        <v>2069</v>
      </c>
      <c r="B125" s="360" t="s">
        <v>2310</v>
      </c>
      <c r="C125" s="347" t="s">
        <v>795</v>
      </c>
      <c r="D125" s="443">
        <v>150000</v>
      </c>
      <c r="E125" s="443">
        <f t="shared" si="4"/>
        <v>150000</v>
      </c>
      <c r="F125" s="443"/>
      <c r="G125" s="443"/>
      <c r="H125" s="348" t="s">
        <v>796</v>
      </c>
      <c r="I125" s="333" t="s">
        <v>1666</v>
      </c>
      <c r="J125" s="333" t="s">
        <v>2071</v>
      </c>
      <c r="K125" s="333"/>
    </row>
    <row r="126" spans="1:11" ht="47.25" x14ac:dyDescent="0.25">
      <c r="A126" s="448" t="s">
        <v>2070</v>
      </c>
      <c r="B126" s="360" t="s">
        <v>30</v>
      </c>
      <c r="C126" s="347" t="s">
        <v>2064</v>
      </c>
      <c r="D126" s="443"/>
      <c r="E126" s="443"/>
      <c r="F126" s="443"/>
      <c r="G126" s="443"/>
      <c r="H126" s="347" t="s">
        <v>2065</v>
      </c>
      <c r="I126" s="333" t="s">
        <v>1520</v>
      </c>
      <c r="J126" s="333" t="s">
        <v>3319</v>
      </c>
      <c r="K126" s="333"/>
    </row>
    <row r="127" spans="1:11" x14ac:dyDescent="0.25">
      <c r="D127" s="449">
        <f>SUM(D4:D125)</f>
        <v>86361724.000000015</v>
      </c>
      <c r="E127" s="400"/>
      <c r="F127" s="400"/>
      <c r="G127" s="400"/>
    </row>
    <row r="128" spans="1:11" x14ac:dyDescent="0.25">
      <c r="D128" s="400"/>
      <c r="E128" s="400"/>
      <c r="F128" s="400"/>
      <c r="G128" s="400"/>
    </row>
    <row r="129" spans="4:7" x14ac:dyDescent="0.25">
      <c r="D129" s="367"/>
      <c r="E129" s="369"/>
      <c r="F129" s="368"/>
      <c r="G129" s="368"/>
    </row>
  </sheetData>
  <autoFilter ref="A1:K129" xr:uid="{00000000-0009-0000-0000-000009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4:K14"/>
    <mergeCell ref="A95:K95"/>
    <mergeCell ref="A122:K122"/>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61" max="10" man="1"/>
    <brk id="9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3"/>
  <sheetViews>
    <sheetView view="pageBreakPreview" topLeftCell="A115" zoomScale="70" zoomScaleNormal="70" zoomScaleSheetLayoutView="70" zoomScalePageLayoutView="70" workbookViewId="0">
      <selection activeCell="F48" sqref="F48"/>
    </sheetView>
  </sheetViews>
  <sheetFormatPr defaultColWidth="9.140625" defaultRowHeight="15.75" outlineLevelCol="1" x14ac:dyDescent="0.25"/>
  <cols>
    <col min="1" max="1" width="12.42578125" style="334" customWidth="1"/>
    <col min="2" max="2" width="16.42578125" style="322" customWidth="1"/>
    <col min="3" max="3" width="48.5703125" style="323" customWidth="1"/>
    <col min="4" max="4" width="15.28515625" style="322" customWidth="1"/>
    <col min="5" max="5" width="13.140625" style="322" customWidth="1"/>
    <col min="6" max="6" width="15.140625" style="322" customWidth="1"/>
    <col min="7" max="7" width="14.140625" style="322" customWidth="1"/>
    <col min="8" max="8" width="52.140625" style="324" customWidth="1"/>
    <col min="9" max="9" width="12.42578125" style="417" customWidth="1"/>
    <col min="10" max="10" width="23.140625" style="417" customWidth="1"/>
    <col min="11" max="11" width="19.42578125" style="417" customWidth="1" outlineLevel="1"/>
    <col min="12" max="16384" width="9.140625" style="326"/>
  </cols>
  <sheetData>
    <row r="1" spans="1:11" s="325" customFormat="1" ht="60.6"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25" customFormat="1" x14ac:dyDescent="0.25">
      <c r="A2" s="554" t="s">
        <v>2305</v>
      </c>
      <c r="B2" s="554"/>
      <c r="C2" s="554"/>
      <c r="D2" s="554"/>
      <c r="E2" s="554"/>
      <c r="F2" s="554"/>
      <c r="G2" s="554"/>
      <c r="H2" s="554"/>
      <c r="I2" s="554"/>
      <c r="J2" s="554"/>
      <c r="K2" s="554"/>
    </row>
    <row r="3" spans="1:11" s="335" customFormat="1" x14ac:dyDescent="0.25">
      <c r="A3" s="3" t="s">
        <v>2072</v>
      </c>
      <c r="B3" s="3"/>
      <c r="C3" s="3"/>
      <c r="D3" s="3"/>
      <c r="E3" s="3"/>
      <c r="F3" s="3"/>
      <c r="G3" s="3"/>
      <c r="H3" s="3"/>
      <c r="I3" s="3"/>
      <c r="J3" s="3"/>
      <c r="K3" s="3"/>
    </row>
    <row r="4" spans="1:11" ht="225" customHeight="1" x14ac:dyDescent="0.25">
      <c r="A4" s="435" t="s">
        <v>2073</v>
      </c>
      <c r="B4" s="360" t="s">
        <v>2310</v>
      </c>
      <c r="C4" s="348" t="s">
        <v>2372</v>
      </c>
      <c r="D4" s="404">
        <v>1000000</v>
      </c>
      <c r="E4" s="404">
        <v>1000000</v>
      </c>
      <c r="F4" s="405"/>
      <c r="G4" s="405"/>
      <c r="H4" s="348" t="s">
        <v>3183</v>
      </c>
      <c r="I4" s="333" t="s">
        <v>595</v>
      </c>
      <c r="J4" s="333" t="s">
        <v>1791</v>
      </c>
      <c r="K4" s="333"/>
    </row>
    <row r="5" spans="1:11" ht="47.25" x14ac:dyDescent="0.25">
      <c r="A5" s="435" t="s">
        <v>2075</v>
      </c>
      <c r="B5" s="360" t="s">
        <v>2310</v>
      </c>
      <c r="C5" s="348" t="s">
        <v>2375</v>
      </c>
      <c r="D5" s="404">
        <v>600000</v>
      </c>
      <c r="E5" s="404"/>
      <c r="F5" s="404"/>
      <c r="G5" s="404">
        <f t="shared" ref="G5:G18" si="0">D5</f>
        <v>600000</v>
      </c>
      <c r="H5" s="348" t="s">
        <v>2109</v>
      </c>
      <c r="I5" s="333" t="s">
        <v>595</v>
      </c>
      <c r="J5" s="333" t="s">
        <v>1354</v>
      </c>
      <c r="K5" s="333"/>
    </row>
    <row r="6" spans="1:11" ht="78.75" x14ac:dyDescent="0.25">
      <c r="A6" s="435" t="s">
        <v>2076</v>
      </c>
      <c r="B6" s="360" t="s">
        <v>2310</v>
      </c>
      <c r="C6" s="348" t="s">
        <v>1114</v>
      </c>
      <c r="D6" s="404">
        <v>3400000</v>
      </c>
      <c r="E6" s="404"/>
      <c r="F6" s="404"/>
      <c r="G6" s="404">
        <f t="shared" si="0"/>
        <v>3400000</v>
      </c>
      <c r="H6" s="348" t="s">
        <v>2074</v>
      </c>
      <c r="I6" s="333" t="s">
        <v>595</v>
      </c>
      <c r="J6" s="333" t="s">
        <v>1116</v>
      </c>
      <c r="K6" s="333"/>
    </row>
    <row r="7" spans="1:11" ht="312.75" customHeight="1" x14ac:dyDescent="0.25">
      <c r="A7" s="435" t="s">
        <v>2077</v>
      </c>
      <c r="B7" s="360" t="s">
        <v>2310</v>
      </c>
      <c r="C7" s="348" t="s">
        <v>2373</v>
      </c>
      <c r="D7" s="404">
        <v>1550000</v>
      </c>
      <c r="E7" s="404"/>
      <c r="F7" s="404"/>
      <c r="G7" s="404">
        <f t="shared" si="0"/>
        <v>1550000</v>
      </c>
      <c r="H7" s="348" t="s">
        <v>2896</v>
      </c>
      <c r="I7" s="333" t="s">
        <v>1622</v>
      </c>
      <c r="J7" s="333" t="s">
        <v>1123</v>
      </c>
      <c r="K7" s="333"/>
    </row>
    <row r="8" spans="1:11" ht="141.75" x14ac:dyDescent="0.25">
      <c r="A8" s="435" t="s">
        <v>2078</v>
      </c>
      <c r="B8" s="360" t="s">
        <v>2310</v>
      </c>
      <c r="C8" s="348" t="s">
        <v>2081</v>
      </c>
      <c r="D8" s="404">
        <v>682938</v>
      </c>
      <c r="E8" s="404"/>
      <c r="F8" s="404"/>
      <c r="G8" s="404">
        <f t="shared" si="0"/>
        <v>682938</v>
      </c>
      <c r="H8" s="348" t="s">
        <v>2082</v>
      </c>
      <c r="I8" s="333" t="s">
        <v>595</v>
      </c>
      <c r="J8" s="333" t="s">
        <v>1123</v>
      </c>
      <c r="K8" s="333"/>
    </row>
    <row r="9" spans="1:11" ht="47.25" x14ac:dyDescent="0.25">
      <c r="A9" s="435" t="s">
        <v>2079</v>
      </c>
      <c r="B9" s="360" t="s">
        <v>2310</v>
      </c>
      <c r="C9" s="348" t="s">
        <v>1136</v>
      </c>
      <c r="D9" s="404">
        <v>500000</v>
      </c>
      <c r="E9" s="404"/>
      <c r="F9" s="404"/>
      <c r="G9" s="404">
        <f t="shared" si="0"/>
        <v>500000</v>
      </c>
      <c r="H9" s="348" t="s">
        <v>1137</v>
      </c>
      <c r="I9" s="333" t="s">
        <v>595</v>
      </c>
      <c r="J9" s="333" t="s">
        <v>1123</v>
      </c>
      <c r="K9" s="333"/>
    </row>
    <row r="10" spans="1:11" ht="163.5" customHeight="1" x14ac:dyDescent="0.25">
      <c r="A10" s="435" t="s">
        <v>2080</v>
      </c>
      <c r="B10" s="360" t="s">
        <v>2310</v>
      </c>
      <c r="C10" s="348" t="s">
        <v>2085</v>
      </c>
      <c r="D10" s="404">
        <v>475461</v>
      </c>
      <c r="E10" s="404"/>
      <c r="F10" s="404"/>
      <c r="G10" s="404">
        <f t="shared" si="0"/>
        <v>475461</v>
      </c>
      <c r="H10" s="348" t="s">
        <v>2763</v>
      </c>
      <c r="I10" s="333" t="s">
        <v>1520</v>
      </c>
      <c r="J10" s="333" t="s">
        <v>1123</v>
      </c>
      <c r="K10" s="333"/>
    </row>
    <row r="11" spans="1:11" ht="87" customHeight="1" x14ac:dyDescent="0.25">
      <c r="A11" s="435" t="s">
        <v>2083</v>
      </c>
      <c r="B11" s="360" t="s">
        <v>2310</v>
      </c>
      <c r="C11" s="348" t="s">
        <v>1144</v>
      </c>
      <c r="D11" s="404">
        <v>400000</v>
      </c>
      <c r="E11" s="404"/>
      <c r="F11" s="404"/>
      <c r="G11" s="404">
        <f t="shared" si="0"/>
        <v>400000</v>
      </c>
      <c r="H11" s="348" t="s">
        <v>2762</v>
      </c>
      <c r="I11" s="333" t="s">
        <v>1520</v>
      </c>
      <c r="J11" s="333" t="s">
        <v>1123</v>
      </c>
      <c r="K11" s="333"/>
    </row>
    <row r="12" spans="1:11" ht="189.75" customHeight="1" x14ac:dyDescent="0.25">
      <c r="A12" s="435" t="s">
        <v>2084</v>
      </c>
      <c r="B12" s="360" t="s">
        <v>2310</v>
      </c>
      <c r="C12" s="348" t="s">
        <v>2106</v>
      </c>
      <c r="D12" s="404">
        <v>2000000</v>
      </c>
      <c r="E12" s="404"/>
      <c r="F12" s="404"/>
      <c r="G12" s="404">
        <f t="shared" si="0"/>
        <v>2000000</v>
      </c>
      <c r="H12" s="348" t="s">
        <v>2374</v>
      </c>
      <c r="I12" s="333" t="s">
        <v>595</v>
      </c>
      <c r="J12" s="333" t="s">
        <v>1354</v>
      </c>
      <c r="K12" s="333"/>
    </row>
    <row r="13" spans="1:11" ht="189" x14ac:dyDescent="0.25">
      <c r="A13" s="435" t="s">
        <v>2086</v>
      </c>
      <c r="B13" s="360" t="s">
        <v>2310</v>
      </c>
      <c r="C13" s="348" t="s">
        <v>2103</v>
      </c>
      <c r="D13" s="404">
        <v>900000</v>
      </c>
      <c r="E13" s="404"/>
      <c r="F13" s="404"/>
      <c r="G13" s="404">
        <f t="shared" si="0"/>
        <v>900000</v>
      </c>
      <c r="H13" s="348" t="s">
        <v>2104</v>
      </c>
      <c r="I13" s="333" t="s">
        <v>595</v>
      </c>
      <c r="J13" s="333" t="s">
        <v>1354</v>
      </c>
      <c r="K13" s="333"/>
    </row>
    <row r="14" spans="1:11" ht="126" x14ac:dyDescent="0.25">
      <c r="A14" s="435" t="s">
        <v>2087</v>
      </c>
      <c r="B14" s="360" t="s">
        <v>2310</v>
      </c>
      <c r="C14" s="348" t="s">
        <v>2088</v>
      </c>
      <c r="D14" s="404">
        <v>500000</v>
      </c>
      <c r="E14" s="404"/>
      <c r="F14" s="404"/>
      <c r="G14" s="404">
        <f t="shared" si="0"/>
        <v>500000</v>
      </c>
      <c r="H14" s="348" t="s">
        <v>2089</v>
      </c>
      <c r="I14" s="333" t="s">
        <v>595</v>
      </c>
      <c r="J14" s="333" t="s">
        <v>1354</v>
      </c>
      <c r="K14" s="333"/>
    </row>
    <row r="15" spans="1:11" ht="149.25" customHeight="1" x14ac:dyDescent="0.25">
      <c r="A15" s="435" t="s">
        <v>2090</v>
      </c>
      <c r="B15" s="360" t="s">
        <v>2310</v>
      </c>
      <c r="C15" s="348" t="s">
        <v>2091</v>
      </c>
      <c r="D15" s="404">
        <v>500000</v>
      </c>
      <c r="E15" s="404"/>
      <c r="F15" s="404"/>
      <c r="G15" s="404">
        <f t="shared" si="0"/>
        <v>500000</v>
      </c>
      <c r="H15" s="348" t="s">
        <v>2092</v>
      </c>
      <c r="I15" s="333" t="s">
        <v>595</v>
      </c>
      <c r="J15" s="333" t="s">
        <v>1354</v>
      </c>
      <c r="K15" s="333"/>
    </row>
    <row r="16" spans="1:11" ht="224.25" customHeight="1" x14ac:dyDescent="0.25">
      <c r="A16" s="435" t="s">
        <v>2093</v>
      </c>
      <c r="B16" s="360" t="s">
        <v>2310</v>
      </c>
      <c r="C16" s="348" t="s">
        <v>2094</v>
      </c>
      <c r="D16" s="404">
        <v>500000</v>
      </c>
      <c r="E16" s="404"/>
      <c r="F16" s="404"/>
      <c r="G16" s="404">
        <f t="shared" si="0"/>
        <v>500000</v>
      </c>
      <c r="H16" s="429" t="s">
        <v>2095</v>
      </c>
      <c r="I16" s="333" t="s">
        <v>595</v>
      </c>
      <c r="J16" s="333" t="s">
        <v>1354</v>
      </c>
      <c r="K16" s="333"/>
    </row>
    <row r="17" spans="1:11" ht="141.75" x14ac:dyDescent="0.25">
      <c r="A17" s="435" t="s">
        <v>2096</v>
      </c>
      <c r="B17" s="360" t="s">
        <v>2310</v>
      </c>
      <c r="C17" s="348" t="s">
        <v>2097</v>
      </c>
      <c r="D17" s="404">
        <v>500000</v>
      </c>
      <c r="E17" s="404"/>
      <c r="F17" s="404"/>
      <c r="G17" s="404">
        <f t="shared" si="0"/>
        <v>500000</v>
      </c>
      <c r="H17" s="348" t="s">
        <v>2098</v>
      </c>
      <c r="I17" s="333" t="s">
        <v>595</v>
      </c>
      <c r="J17" s="333" t="s">
        <v>1354</v>
      </c>
      <c r="K17" s="333"/>
    </row>
    <row r="18" spans="1:11" ht="117.75" customHeight="1" x14ac:dyDescent="0.25">
      <c r="A18" s="435" t="s">
        <v>2099</v>
      </c>
      <c r="B18" s="360" t="s">
        <v>2310</v>
      </c>
      <c r="C18" s="348" t="s">
        <v>2100</v>
      </c>
      <c r="D18" s="404">
        <v>400000</v>
      </c>
      <c r="E18" s="404"/>
      <c r="F18" s="404"/>
      <c r="G18" s="404">
        <f t="shared" si="0"/>
        <v>400000</v>
      </c>
      <c r="H18" s="348" t="s">
        <v>2101</v>
      </c>
      <c r="I18" s="333" t="s">
        <v>595</v>
      </c>
      <c r="J18" s="333" t="s">
        <v>1354</v>
      </c>
      <c r="K18" s="333"/>
    </row>
    <row r="19" spans="1:11" ht="47.25" x14ac:dyDescent="0.25">
      <c r="A19" s="435" t="s">
        <v>2102</v>
      </c>
      <c r="B19" s="360" t="s">
        <v>2310</v>
      </c>
      <c r="C19" s="348" t="s">
        <v>2614</v>
      </c>
      <c r="D19" s="404">
        <v>786379</v>
      </c>
      <c r="E19" s="404">
        <f>D19-F19</f>
        <v>201469</v>
      </c>
      <c r="F19" s="404">
        <v>584910</v>
      </c>
      <c r="G19" s="404"/>
      <c r="H19" s="348" t="s">
        <v>2616</v>
      </c>
      <c r="I19" s="333" t="s">
        <v>552</v>
      </c>
      <c r="J19" s="333" t="s">
        <v>44</v>
      </c>
      <c r="K19" s="333" t="s">
        <v>2615</v>
      </c>
    </row>
    <row r="20" spans="1:11" ht="47.25" x14ac:dyDescent="0.25">
      <c r="A20" s="435" t="s">
        <v>2105</v>
      </c>
      <c r="B20" s="360" t="s">
        <v>2310</v>
      </c>
      <c r="C20" s="348" t="s">
        <v>2383</v>
      </c>
      <c r="D20" s="404">
        <v>1000000</v>
      </c>
      <c r="E20" s="404">
        <f>D20</f>
        <v>1000000</v>
      </c>
      <c r="F20" s="404"/>
      <c r="G20" s="404"/>
      <c r="H20" s="348" t="s">
        <v>2617</v>
      </c>
      <c r="I20" s="333" t="s">
        <v>595</v>
      </c>
      <c r="J20" s="333" t="s">
        <v>298</v>
      </c>
      <c r="K20" s="333"/>
    </row>
    <row r="21" spans="1:11" ht="47.25" x14ac:dyDescent="0.25">
      <c r="A21" s="435" t="s">
        <v>2107</v>
      </c>
      <c r="B21" s="360"/>
      <c r="C21" s="348" t="s">
        <v>2719</v>
      </c>
      <c r="D21" s="404">
        <v>1000000</v>
      </c>
      <c r="E21" s="404">
        <f>D21</f>
        <v>1000000</v>
      </c>
      <c r="F21" s="404"/>
      <c r="G21" s="404"/>
      <c r="H21" s="348" t="s">
        <v>2720</v>
      </c>
      <c r="I21" s="333" t="s">
        <v>1622</v>
      </c>
      <c r="J21" s="333" t="s">
        <v>2721</v>
      </c>
      <c r="K21" s="333"/>
    </row>
    <row r="22" spans="1:11" ht="31.5" x14ac:dyDescent="0.25">
      <c r="A22" s="435" t="s">
        <v>2108</v>
      </c>
      <c r="B22" s="360" t="s">
        <v>2310</v>
      </c>
      <c r="C22" s="348" t="s">
        <v>2613</v>
      </c>
      <c r="D22" s="405">
        <v>2000000</v>
      </c>
      <c r="E22" s="404">
        <f>D22</f>
        <v>2000000</v>
      </c>
      <c r="F22" s="404"/>
      <c r="G22" s="405"/>
      <c r="H22" s="348" t="s">
        <v>2113</v>
      </c>
      <c r="I22" s="333" t="s">
        <v>595</v>
      </c>
      <c r="J22" s="333" t="s">
        <v>435</v>
      </c>
      <c r="K22" s="333"/>
    </row>
    <row r="23" spans="1:11" ht="47.25" x14ac:dyDescent="0.25">
      <c r="A23" s="435" t="s">
        <v>2110</v>
      </c>
      <c r="B23" s="360" t="s">
        <v>2310</v>
      </c>
      <c r="C23" s="348" t="s">
        <v>2619</v>
      </c>
      <c r="D23" s="405">
        <v>150576</v>
      </c>
      <c r="E23" s="404">
        <f>D23-F23</f>
        <v>60230</v>
      </c>
      <c r="F23" s="404">
        <v>90346</v>
      </c>
      <c r="G23" s="405"/>
      <c r="H23" s="348" t="s">
        <v>2620</v>
      </c>
      <c r="I23" s="333" t="s">
        <v>361</v>
      </c>
      <c r="J23" s="333" t="s">
        <v>3302</v>
      </c>
      <c r="K23" s="333" t="s">
        <v>2618</v>
      </c>
    </row>
    <row r="24" spans="1:11" ht="47.25" x14ac:dyDescent="0.25">
      <c r="A24" s="435" t="s">
        <v>2111</v>
      </c>
      <c r="B24" s="360" t="s">
        <v>2310</v>
      </c>
      <c r="C24" s="348" t="s">
        <v>2376</v>
      </c>
      <c r="D24" s="404">
        <v>500000</v>
      </c>
      <c r="E24" s="404">
        <f>D24</f>
        <v>500000</v>
      </c>
      <c r="F24" s="404"/>
      <c r="G24" s="404"/>
      <c r="H24" s="348" t="s">
        <v>2377</v>
      </c>
      <c r="I24" s="333" t="s">
        <v>595</v>
      </c>
      <c r="J24" s="333" t="s">
        <v>298</v>
      </c>
      <c r="K24" s="333"/>
    </row>
    <row r="25" spans="1:11" s="328" customFormat="1" ht="31.5" x14ac:dyDescent="0.25">
      <c r="A25" s="435" t="s">
        <v>2112</v>
      </c>
      <c r="B25" s="360" t="s">
        <v>2310</v>
      </c>
      <c r="C25" s="361" t="s">
        <v>2384</v>
      </c>
      <c r="D25" s="406">
        <v>1700000</v>
      </c>
      <c r="E25" s="407">
        <f>D25</f>
        <v>1700000</v>
      </c>
      <c r="F25" s="407"/>
      <c r="G25" s="407"/>
      <c r="H25" s="348" t="s">
        <v>2140</v>
      </c>
      <c r="I25" s="415" t="s">
        <v>595</v>
      </c>
      <c r="J25" s="415" t="s">
        <v>298</v>
      </c>
      <c r="K25" s="415"/>
    </row>
    <row r="26" spans="1:11" ht="31.5" x14ac:dyDescent="0.25">
      <c r="A26" s="435" t="s">
        <v>2114</v>
      </c>
      <c r="B26" s="360" t="s">
        <v>2310</v>
      </c>
      <c r="C26" s="348" t="s">
        <v>2385</v>
      </c>
      <c r="D26" s="405">
        <v>50000</v>
      </c>
      <c r="E26" s="405">
        <v>50000</v>
      </c>
      <c r="F26" s="405"/>
      <c r="G26" s="405"/>
      <c r="H26" s="348" t="s">
        <v>2386</v>
      </c>
      <c r="I26" s="333" t="s">
        <v>595</v>
      </c>
      <c r="J26" s="333" t="s">
        <v>2141</v>
      </c>
      <c r="K26" s="333"/>
    </row>
    <row r="27" spans="1:11" ht="31.5" x14ac:dyDescent="0.25">
      <c r="A27" s="435" t="s">
        <v>2116</v>
      </c>
      <c r="B27" s="360" t="s">
        <v>2310</v>
      </c>
      <c r="C27" s="348" t="s">
        <v>1146</v>
      </c>
      <c r="D27" s="404">
        <v>500000</v>
      </c>
      <c r="E27" s="404">
        <v>500000</v>
      </c>
      <c r="F27" s="404"/>
      <c r="G27" s="404"/>
      <c r="H27" s="348" t="s">
        <v>1147</v>
      </c>
      <c r="I27" s="333" t="s">
        <v>595</v>
      </c>
      <c r="J27" s="333" t="s">
        <v>88</v>
      </c>
      <c r="K27" s="333"/>
    </row>
    <row r="28" spans="1:11" ht="78.75" x14ac:dyDescent="0.25">
      <c r="A28" s="435" t="s">
        <v>2118</v>
      </c>
      <c r="B28" s="360" t="s">
        <v>2310</v>
      </c>
      <c r="C28" s="348" t="s">
        <v>2380</v>
      </c>
      <c r="D28" s="404">
        <v>500000</v>
      </c>
      <c r="E28" s="404">
        <v>500000</v>
      </c>
      <c r="F28" s="404"/>
      <c r="G28" s="404"/>
      <c r="H28" s="348" t="s">
        <v>2129</v>
      </c>
      <c r="I28" s="333" t="s">
        <v>595</v>
      </c>
      <c r="J28" s="333" t="s">
        <v>88</v>
      </c>
      <c r="K28" s="333"/>
    </row>
    <row r="29" spans="1:11" ht="31.5" x14ac:dyDescent="0.25">
      <c r="A29" s="435" t="s">
        <v>2121</v>
      </c>
      <c r="B29" s="360" t="s">
        <v>2310</v>
      </c>
      <c r="C29" s="348" t="s">
        <v>2657</v>
      </c>
      <c r="D29" s="404">
        <v>300000</v>
      </c>
      <c r="E29" s="405">
        <f>D29</f>
        <v>300000</v>
      </c>
      <c r="F29" s="405"/>
      <c r="G29" s="405"/>
      <c r="H29" s="359" t="s">
        <v>2267</v>
      </c>
      <c r="I29" s="333" t="s">
        <v>1520</v>
      </c>
      <c r="J29" s="333" t="s">
        <v>2060</v>
      </c>
      <c r="K29" s="333"/>
    </row>
    <row r="30" spans="1:11" ht="31.5" x14ac:dyDescent="0.25">
      <c r="A30" s="435" t="s">
        <v>2124</v>
      </c>
      <c r="B30" s="360" t="s">
        <v>2310</v>
      </c>
      <c r="C30" s="348" t="s">
        <v>1157</v>
      </c>
      <c r="D30" s="404">
        <v>50000</v>
      </c>
      <c r="E30" s="404">
        <f>D30</f>
        <v>50000</v>
      </c>
      <c r="F30" s="404"/>
      <c r="G30" s="404"/>
      <c r="H30" s="348" t="s">
        <v>2133</v>
      </c>
      <c r="I30" s="333" t="s">
        <v>1520</v>
      </c>
      <c r="J30" s="333" t="s">
        <v>337</v>
      </c>
      <c r="K30" s="333"/>
    </row>
    <row r="31" spans="1:11" ht="94.5" x14ac:dyDescent="0.25">
      <c r="A31" s="435" t="s">
        <v>2127</v>
      </c>
      <c r="B31" s="360" t="s">
        <v>2310</v>
      </c>
      <c r="C31" s="348" t="s">
        <v>2382</v>
      </c>
      <c r="D31" s="404">
        <v>420000</v>
      </c>
      <c r="E31" s="404"/>
      <c r="F31" s="404"/>
      <c r="G31" s="404">
        <f>D31</f>
        <v>420000</v>
      </c>
      <c r="H31" s="348" t="s">
        <v>1153</v>
      </c>
      <c r="I31" s="333" t="s">
        <v>595</v>
      </c>
      <c r="J31" s="333" t="s">
        <v>1154</v>
      </c>
      <c r="K31" s="333"/>
    </row>
    <row r="32" spans="1:11" ht="31.5" x14ac:dyDescent="0.25">
      <c r="A32" s="435" t="s">
        <v>2128</v>
      </c>
      <c r="B32" s="360" t="s">
        <v>2310</v>
      </c>
      <c r="C32" s="348" t="s">
        <v>2381</v>
      </c>
      <c r="D32" s="404">
        <v>800000</v>
      </c>
      <c r="E32" s="404"/>
      <c r="F32" s="404"/>
      <c r="G32" s="404">
        <f>D32</f>
        <v>800000</v>
      </c>
      <c r="H32" s="348" t="s">
        <v>1156</v>
      </c>
      <c r="I32" s="333" t="s">
        <v>1520</v>
      </c>
      <c r="J32" s="333" t="s">
        <v>1154</v>
      </c>
      <c r="K32" s="333"/>
    </row>
    <row r="33" spans="1:11" ht="31.5" x14ac:dyDescent="0.25">
      <c r="A33" s="435" t="s">
        <v>2130</v>
      </c>
      <c r="B33" s="360" t="s">
        <v>2310</v>
      </c>
      <c r="C33" s="348" t="s">
        <v>2135</v>
      </c>
      <c r="D33" s="405">
        <v>80000</v>
      </c>
      <c r="E33" s="404"/>
      <c r="F33" s="404"/>
      <c r="G33" s="404">
        <f>D33</f>
        <v>80000</v>
      </c>
      <c r="H33" s="348" t="s">
        <v>2136</v>
      </c>
      <c r="I33" s="333" t="s">
        <v>595</v>
      </c>
      <c r="J33" s="333" t="s">
        <v>1354</v>
      </c>
      <c r="K33" s="333"/>
    </row>
    <row r="34" spans="1:11" ht="63" x14ac:dyDescent="0.25">
      <c r="A34" s="435" t="s">
        <v>2131</v>
      </c>
      <c r="B34" s="360" t="s">
        <v>2310</v>
      </c>
      <c r="C34" s="348" t="s">
        <v>2137</v>
      </c>
      <c r="D34" s="405">
        <v>100000</v>
      </c>
      <c r="E34" s="404"/>
      <c r="F34" s="404"/>
      <c r="G34" s="404">
        <f>D34</f>
        <v>100000</v>
      </c>
      <c r="H34" s="348" t="s">
        <v>2138</v>
      </c>
      <c r="I34" s="333" t="s">
        <v>595</v>
      </c>
      <c r="J34" s="333" t="s">
        <v>1354</v>
      </c>
      <c r="K34" s="333"/>
    </row>
    <row r="35" spans="1:11" ht="94.5" x14ac:dyDescent="0.25">
      <c r="A35" s="435" t="s">
        <v>2132</v>
      </c>
      <c r="B35" s="360" t="s">
        <v>2310</v>
      </c>
      <c r="C35" s="348" t="s">
        <v>1369</v>
      </c>
      <c r="D35" s="404">
        <v>950000</v>
      </c>
      <c r="E35" s="404"/>
      <c r="F35" s="404"/>
      <c r="G35" s="404">
        <f>D35</f>
        <v>950000</v>
      </c>
      <c r="H35" s="348" t="s">
        <v>2139</v>
      </c>
      <c r="I35" s="333" t="s">
        <v>595</v>
      </c>
      <c r="J35" s="333" t="s">
        <v>1354</v>
      </c>
      <c r="K35" s="333"/>
    </row>
    <row r="36" spans="1:11" s="327" customFormat="1" ht="47.25" x14ac:dyDescent="0.25">
      <c r="A36" s="435" t="s">
        <v>2134</v>
      </c>
      <c r="B36" s="360" t="s">
        <v>30</v>
      </c>
      <c r="C36" s="348" t="s">
        <v>2378</v>
      </c>
      <c r="D36" s="404"/>
      <c r="E36" s="404"/>
      <c r="F36" s="404"/>
      <c r="G36" s="404"/>
      <c r="H36" s="348" t="s">
        <v>2115</v>
      </c>
      <c r="I36" s="333" t="s">
        <v>543</v>
      </c>
      <c r="J36" s="333" t="s">
        <v>2387</v>
      </c>
      <c r="K36" s="333"/>
    </row>
    <row r="37" spans="1:11" s="327" customFormat="1" ht="47.25" x14ac:dyDescent="0.25">
      <c r="A37" s="435" t="s">
        <v>2623</v>
      </c>
      <c r="B37" s="360" t="s">
        <v>30</v>
      </c>
      <c r="C37" s="348" t="s">
        <v>2379</v>
      </c>
      <c r="D37" s="404"/>
      <c r="E37" s="404"/>
      <c r="F37" s="404"/>
      <c r="G37" s="404"/>
      <c r="H37" s="348" t="s">
        <v>2117</v>
      </c>
      <c r="I37" s="333" t="s">
        <v>595</v>
      </c>
      <c r="J37" s="333" t="s">
        <v>2387</v>
      </c>
      <c r="K37" s="333"/>
    </row>
    <row r="38" spans="1:11" s="327" customFormat="1" ht="47.25" x14ac:dyDescent="0.25">
      <c r="A38" s="435" t="s">
        <v>2624</v>
      </c>
      <c r="B38" s="360" t="s">
        <v>30</v>
      </c>
      <c r="C38" s="348" t="s">
        <v>2119</v>
      </c>
      <c r="D38" s="404"/>
      <c r="E38" s="404"/>
      <c r="F38" s="404"/>
      <c r="G38" s="404"/>
      <c r="H38" s="348" t="s">
        <v>2120</v>
      </c>
      <c r="I38" s="333" t="s">
        <v>595</v>
      </c>
      <c r="J38" s="333" t="s">
        <v>2387</v>
      </c>
      <c r="K38" s="333"/>
    </row>
    <row r="39" spans="1:11" s="327" customFormat="1" ht="47.25" x14ac:dyDescent="0.25">
      <c r="A39" s="435" t="s">
        <v>2673</v>
      </c>
      <c r="B39" s="360" t="s">
        <v>30</v>
      </c>
      <c r="C39" s="348" t="s">
        <v>2122</v>
      </c>
      <c r="D39" s="404"/>
      <c r="E39" s="404"/>
      <c r="F39" s="404"/>
      <c r="G39" s="404"/>
      <c r="H39" s="348" t="s">
        <v>2123</v>
      </c>
      <c r="I39" s="333" t="s">
        <v>595</v>
      </c>
      <c r="J39" s="333" t="s">
        <v>2387</v>
      </c>
      <c r="K39" s="333"/>
    </row>
    <row r="40" spans="1:11" s="327" customFormat="1" ht="47.25" x14ac:dyDescent="0.25">
      <c r="A40" s="435" t="s">
        <v>2722</v>
      </c>
      <c r="B40" s="360" t="s">
        <v>30</v>
      </c>
      <c r="C40" s="348" t="s">
        <v>2125</v>
      </c>
      <c r="D40" s="404"/>
      <c r="E40" s="404"/>
      <c r="F40" s="404"/>
      <c r="G40" s="404"/>
      <c r="H40" s="348" t="s">
        <v>2126</v>
      </c>
      <c r="I40" s="333" t="s">
        <v>595</v>
      </c>
      <c r="J40" s="333" t="s">
        <v>2387</v>
      </c>
      <c r="K40" s="333"/>
    </row>
    <row r="41" spans="1:11" s="477" customFormat="1" ht="47.25" x14ac:dyDescent="0.25">
      <c r="A41" s="435" t="s">
        <v>3182</v>
      </c>
      <c r="B41" s="360" t="s">
        <v>2310</v>
      </c>
      <c r="C41" s="348" t="s">
        <v>3185</v>
      </c>
      <c r="D41" s="404">
        <v>180000</v>
      </c>
      <c r="E41" s="404"/>
      <c r="F41" s="404"/>
      <c r="G41" s="404"/>
      <c r="H41" s="348" t="s">
        <v>3186</v>
      </c>
      <c r="I41" s="333" t="s">
        <v>568</v>
      </c>
      <c r="J41" s="333" t="s">
        <v>1791</v>
      </c>
      <c r="K41" s="333" t="s">
        <v>3184</v>
      </c>
    </row>
    <row r="42" spans="1:11" s="477" customFormat="1" ht="94.5" x14ac:dyDescent="0.25">
      <c r="A42" s="435" t="s">
        <v>3182</v>
      </c>
      <c r="B42" s="360" t="s">
        <v>2310</v>
      </c>
      <c r="C42" s="348" t="s">
        <v>3213</v>
      </c>
      <c r="D42" s="404">
        <v>3000000</v>
      </c>
      <c r="E42" s="404">
        <v>450000</v>
      </c>
      <c r="F42" s="404">
        <v>2550000</v>
      </c>
      <c r="G42" s="404"/>
      <c r="H42" s="348" t="s">
        <v>3216</v>
      </c>
      <c r="I42" s="333" t="s">
        <v>1666</v>
      </c>
      <c r="J42" s="333" t="s">
        <v>3214</v>
      </c>
      <c r="K42" s="333" t="s">
        <v>3215</v>
      </c>
    </row>
    <row r="43" spans="1:11" s="477" customFormat="1" ht="63" x14ac:dyDescent="0.25">
      <c r="A43" s="435" t="s">
        <v>3384</v>
      </c>
      <c r="B43" s="440" t="s">
        <v>2310</v>
      </c>
      <c r="C43" s="510" t="s">
        <v>3382</v>
      </c>
      <c r="D43" s="395">
        <v>200000</v>
      </c>
      <c r="E43" s="395">
        <v>30000</v>
      </c>
      <c r="F43" s="526"/>
      <c r="G43" s="512">
        <v>170000</v>
      </c>
      <c r="H43" s="439" t="s">
        <v>3383</v>
      </c>
      <c r="I43" s="441">
        <v>2025</v>
      </c>
      <c r="J43" s="441" t="s">
        <v>3214</v>
      </c>
      <c r="K43" s="441" t="s">
        <v>3075</v>
      </c>
    </row>
    <row r="44" spans="1:11" x14ac:dyDescent="0.25">
      <c r="A44" s="3" t="s">
        <v>2142</v>
      </c>
      <c r="B44" s="3"/>
      <c r="C44" s="3"/>
      <c r="D44" s="3"/>
      <c r="E44" s="3"/>
      <c r="F44" s="3"/>
      <c r="G44" s="3"/>
      <c r="H44" s="3"/>
      <c r="I44" s="3"/>
      <c r="J44" s="3"/>
      <c r="K44" s="3"/>
    </row>
    <row r="45" spans="1:11" ht="31.5" x14ac:dyDescent="0.25">
      <c r="A45" s="359" t="s">
        <v>2625</v>
      </c>
      <c r="B45" s="360" t="s">
        <v>2310</v>
      </c>
      <c r="C45" s="348" t="s">
        <v>2144</v>
      </c>
      <c r="D45" s="405">
        <v>400000</v>
      </c>
      <c r="E45" s="405">
        <f>D45</f>
        <v>400000</v>
      </c>
      <c r="F45" s="405"/>
      <c r="G45" s="405"/>
      <c r="H45" s="348" t="s">
        <v>2145</v>
      </c>
      <c r="I45" s="333" t="s">
        <v>595</v>
      </c>
      <c r="J45" s="333" t="s">
        <v>435</v>
      </c>
      <c r="K45" s="333"/>
    </row>
    <row r="46" spans="1:11" ht="31.5" x14ac:dyDescent="0.25">
      <c r="A46" s="359" t="s">
        <v>2625</v>
      </c>
      <c r="B46" s="360" t="s">
        <v>2310</v>
      </c>
      <c r="C46" s="348" t="s">
        <v>2144</v>
      </c>
      <c r="D46" s="405">
        <v>400000</v>
      </c>
      <c r="E46" s="405">
        <f>D46</f>
        <v>400000</v>
      </c>
      <c r="F46" s="405"/>
      <c r="G46" s="405"/>
      <c r="H46" s="348" t="s">
        <v>2145</v>
      </c>
      <c r="I46" s="333" t="s">
        <v>595</v>
      </c>
      <c r="J46" s="333" t="s">
        <v>435</v>
      </c>
      <c r="K46" s="333"/>
    </row>
    <row r="47" spans="1:11" ht="47.25" x14ac:dyDescent="0.25">
      <c r="A47" s="359" t="s">
        <v>2395</v>
      </c>
      <c r="B47" s="360" t="s">
        <v>30</v>
      </c>
      <c r="C47" s="348" t="s">
        <v>2146</v>
      </c>
      <c r="D47" s="405"/>
      <c r="E47" s="405"/>
      <c r="F47" s="405"/>
      <c r="G47" s="405"/>
      <c r="H47" s="348" t="s">
        <v>2147</v>
      </c>
      <c r="I47" s="333" t="s">
        <v>595</v>
      </c>
      <c r="J47" s="436" t="s">
        <v>3298</v>
      </c>
      <c r="K47" s="333"/>
    </row>
    <row r="48" spans="1:11" ht="126" x14ac:dyDescent="0.25">
      <c r="A48" s="359" t="s">
        <v>2396</v>
      </c>
      <c r="B48" s="360" t="s">
        <v>30</v>
      </c>
      <c r="C48" s="437" t="s">
        <v>2143</v>
      </c>
      <c r="D48" s="438"/>
      <c r="E48" s="438"/>
      <c r="F48" s="438"/>
      <c r="G48" s="438"/>
      <c r="H48" s="437" t="s">
        <v>2897</v>
      </c>
      <c r="I48" s="436" t="s">
        <v>1524</v>
      </c>
      <c r="J48" s="436" t="s">
        <v>3304</v>
      </c>
      <c r="K48" s="333"/>
    </row>
    <row r="49" spans="1:11" s="477" customFormat="1" ht="47.25" x14ac:dyDescent="0.25">
      <c r="A49" s="359" t="s">
        <v>3428</v>
      </c>
      <c r="B49" s="360" t="s">
        <v>2310</v>
      </c>
      <c r="C49" s="437" t="s">
        <v>3429</v>
      </c>
      <c r="D49" s="543">
        <v>105000</v>
      </c>
      <c r="E49" s="543">
        <f>D49-G49</f>
        <v>28204.210000000006</v>
      </c>
      <c r="F49" s="438"/>
      <c r="G49" s="543">
        <v>76795.789999999994</v>
      </c>
      <c r="H49" s="437" t="s">
        <v>3430</v>
      </c>
      <c r="I49" s="436" t="s">
        <v>568</v>
      </c>
      <c r="J49" s="333" t="s">
        <v>3214</v>
      </c>
      <c r="K49" s="333" t="s">
        <v>3170</v>
      </c>
    </row>
    <row r="50" spans="1:11" x14ac:dyDescent="0.25">
      <c r="A50" s="3" t="s">
        <v>2148</v>
      </c>
      <c r="B50" s="3"/>
      <c r="C50" s="3"/>
      <c r="D50" s="3"/>
      <c r="E50" s="3"/>
      <c r="F50" s="3"/>
      <c r="G50" s="3"/>
      <c r="H50" s="3"/>
      <c r="I50" s="3"/>
      <c r="J50" s="3"/>
      <c r="K50" s="3"/>
    </row>
    <row r="51" spans="1:11" s="336" customFormat="1" ht="47.25" x14ac:dyDescent="0.25">
      <c r="A51" s="439" t="s">
        <v>2149</v>
      </c>
      <c r="B51" s="440" t="s">
        <v>30</v>
      </c>
      <c r="C51" s="439" t="s">
        <v>2150</v>
      </c>
      <c r="D51" s="396"/>
      <c r="E51" s="396"/>
      <c r="F51" s="396"/>
      <c r="G51" s="396"/>
      <c r="H51" s="439" t="s">
        <v>2151</v>
      </c>
      <c r="I51" s="441" t="s">
        <v>595</v>
      </c>
      <c r="J51" s="441" t="s">
        <v>2621</v>
      </c>
      <c r="K51" s="441"/>
    </row>
    <row r="52" spans="1:11" s="336" customFormat="1" ht="47.25" x14ac:dyDescent="0.25">
      <c r="A52" s="439" t="s">
        <v>2152</v>
      </c>
      <c r="B52" s="440" t="s">
        <v>30</v>
      </c>
      <c r="C52" s="439" t="s">
        <v>2153</v>
      </c>
      <c r="D52" s="396"/>
      <c r="E52" s="396"/>
      <c r="F52" s="396"/>
      <c r="G52" s="396"/>
      <c r="H52" s="348" t="s">
        <v>2154</v>
      </c>
      <c r="I52" s="441" t="s">
        <v>595</v>
      </c>
      <c r="J52" s="333" t="s">
        <v>3305</v>
      </c>
      <c r="K52" s="441"/>
    </row>
    <row r="53" spans="1:11" s="336" customFormat="1" ht="110.25" x14ac:dyDescent="0.25">
      <c r="A53" s="439" t="s">
        <v>2155</v>
      </c>
      <c r="B53" s="440" t="s">
        <v>30</v>
      </c>
      <c r="C53" s="439" t="s">
        <v>2680</v>
      </c>
      <c r="D53" s="395"/>
      <c r="E53" s="395"/>
      <c r="F53" s="395"/>
      <c r="G53" s="395"/>
      <c r="H53" s="439" t="s">
        <v>2156</v>
      </c>
      <c r="I53" s="441" t="s">
        <v>595</v>
      </c>
      <c r="J53" s="333" t="s">
        <v>3306</v>
      </c>
      <c r="K53" s="441"/>
    </row>
    <row r="54" spans="1:11" s="497" customFormat="1" ht="63" x14ac:dyDescent="0.25">
      <c r="A54" s="439" t="s">
        <v>3223</v>
      </c>
      <c r="B54" s="440" t="s">
        <v>2310</v>
      </c>
      <c r="C54" s="439" t="s">
        <v>3224</v>
      </c>
      <c r="D54" s="395">
        <v>35000</v>
      </c>
      <c r="E54" s="395">
        <v>3500</v>
      </c>
      <c r="F54" s="395">
        <v>31500</v>
      </c>
      <c r="G54" s="395"/>
      <c r="H54" s="439" t="s">
        <v>3226</v>
      </c>
      <c r="I54" s="441" t="s">
        <v>3115</v>
      </c>
      <c r="J54" s="333" t="s">
        <v>3225</v>
      </c>
      <c r="K54" s="441" t="s">
        <v>2981</v>
      </c>
    </row>
    <row r="55" spans="1:11" s="337" customFormat="1" x14ac:dyDescent="0.25">
      <c r="A55" s="3" t="s">
        <v>2157</v>
      </c>
      <c r="B55" s="3"/>
      <c r="C55" s="3"/>
      <c r="D55" s="3"/>
      <c r="E55" s="3"/>
      <c r="F55" s="3"/>
      <c r="G55" s="3"/>
      <c r="H55" s="3"/>
      <c r="I55" s="3"/>
      <c r="J55" s="3"/>
      <c r="K55" s="3"/>
    </row>
    <row r="56" spans="1:11" s="339" customFormat="1" ht="126" x14ac:dyDescent="0.25">
      <c r="A56" s="348" t="s">
        <v>2158</v>
      </c>
      <c r="B56" s="360" t="s">
        <v>30</v>
      </c>
      <c r="C56" s="348" t="s">
        <v>2169</v>
      </c>
      <c r="D56" s="404"/>
      <c r="E56" s="404"/>
      <c r="F56" s="404"/>
      <c r="G56" s="404"/>
      <c r="H56" s="348" t="s">
        <v>2898</v>
      </c>
      <c r="I56" s="333" t="s">
        <v>595</v>
      </c>
      <c r="J56" s="333" t="s">
        <v>2170</v>
      </c>
      <c r="K56" s="333"/>
    </row>
    <row r="57" spans="1:11" s="339" customFormat="1" ht="110.25" x14ac:dyDescent="0.25">
      <c r="A57" s="348" t="s">
        <v>2161</v>
      </c>
      <c r="B57" s="360" t="s">
        <v>30</v>
      </c>
      <c r="C57" s="348" t="s">
        <v>2162</v>
      </c>
      <c r="D57" s="404"/>
      <c r="E57" s="404"/>
      <c r="F57" s="404"/>
      <c r="G57" s="404"/>
      <c r="H57" s="348" t="s">
        <v>2163</v>
      </c>
      <c r="I57" s="333" t="s">
        <v>2164</v>
      </c>
      <c r="J57" s="333" t="s">
        <v>2388</v>
      </c>
      <c r="K57" s="333"/>
    </row>
    <row r="58" spans="1:11" s="327" customFormat="1" ht="47.25" x14ac:dyDescent="0.25">
      <c r="A58" s="348" t="s">
        <v>2165</v>
      </c>
      <c r="B58" s="360" t="s">
        <v>30</v>
      </c>
      <c r="C58" s="348" t="s">
        <v>2159</v>
      </c>
      <c r="D58" s="404"/>
      <c r="E58" s="404"/>
      <c r="F58" s="404"/>
      <c r="G58" s="404"/>
      <c r="H58" s="348" t="s">
        <v>2160</v>
      </c>
      <c r="I58" s="333" t="s">
        <v>595</v>
      </c>
      <c r="J58" s="333" t="s">
        <v>1969</v>
      </c>
      <c r="K58" s="333"/>
    </row>
    <row r="59" spans="1:11" ht="47.25" x14ac:dyDescent="0.25">
      <c r="A59" s="348" t="s">
        <v>2167</v>
      </c>
      <c r="B59" s="360" t="s">
        <v>30</v>
      </c>
      <c r="C59" s="348" t="s">
        <v>2173</v>
      </c>
      <c r="D59" s="404"/>
      <c r="E59" s="404"/>
      <c r="F59" s="404"/>
      <c r="G59" s="404"/>
      <c r="H59" s="348" t="s">
        <v>2174</v>
      </c>
      <c r="I59" s="333" t="s">
        <v>595</v>
      </c>
      <c r="J59" s="333" t="s">
        <v>2391</v>
      </c>
      <c r="K59" s="333"/>
    </row>
    <row r="60" spans="1:11" ht="47.25" x14ac:dyDescent="0.25">
      <c r="A60" s="348" t="s">
        <v>2168</v>
      </c>
      <c r="B60" s="360" t="s">
        <v>30</v>
      </c>
      <c r="C60" s="348" t="s">
        <v>2172</v>
      </c>
      <c r="D60" s="404"/>
      <c r="E60" s="404"/>
      <c r="F60" s="404"/>
      <c r="G60" s="404"/>
      <c r="H60" s="348" t="s">
        <v>2390</v>
      </c>
      <c r="I60" s="333" t="s">
        <v>595</v>
      </c>
      <c r="J60" s="333" t="s">
        <v>1969</v>
      </c>
      <c r="K60" s="333"/>
    </row>
    <row r="61" spans="1:11" x14ac:dyDescent="0.25">
      <c r="A61" s="348" t="s">
        <v>2171</v>
      </c>
      <c r="B61" s="360" t="s">
        <v>30</v>
      </c>
      <c r="C61" s="348" t="s">
        <v>2389</v>
      </c>
      <c r="D61" s="404"/>
      <c r="E61" s="404"/>
      <c r="F61" s="404"/>
      <c r="G61" s="404"/>
      <c r="H61" s="348" t="s">
        <v>2166</v>
      </c>
      <c r="I61" s="333" t="s">
        <v>595</v>
      </c>
      <c r="J61" s="333" t="s">
        <v>1969</v>
      </c>
      <c r="K61" s="333"/>
    </row>
    <row r="62" spans="1:11" s="477" customFormat="1" ht="157.5" x14ac:dyDescent="0.25">
      <c r="A62" s="348" t="s">
        <v>2974</v>
      </c>
      <c r="B62" s="360" t="s">
        <v>2310</v>
      </c>
      <c r="C62" s="348" t="s">
        <v>2975</v>
      </c>
      <c r="D62" s="476" t="s">
        <v>2983</v>
      </c>
      <c r="E62" s="471">
        <v>75862.5</v>
      </c>
      <c r="F62" s="476" t="s">
        <v>2984</v>
      </c>
      <c r="G62" s="404"/>
      <c r="H62" s="442" t="s">
        <v>2982</v>
      </c>
      <c r="I62" s="333" t="s">
        <v>2976</v>
      </c>
      <c r="J62" s="333" t="s">
        <v>2977</v>
      </c>
      <c r="K62" s="333" t="s">
        <v>2978</v>
      </c>
    </row>
    <row r="63" spans="1:11" x14ac:dyDescent="0.25">
      <c r="A63" s="3" t="s">
        <v>2175</v>
      </c>
      <c r="B63" s="3"/>
      <c r="C63" s="3"/>
      <c r="D63" s="3"/>
      <c r="E63" s="3"/>
      <c r="F63" s="3"/>
      <c r="G63" s="3"/>
      <c r="H63" s="3"/>
      <c r="I63" s="3"/>
      <c r="J63" s="3"/>
      <c r="K63" s="3"/>
    </row>
    <row r="64" spans="1:11" ht="236.25" x14ac:dyDescent="0.25">
      <c r="A64" s="359" t="s">
        <v>2176</v>
      </c>
      <c r="B64" s="360" t="s">
        <v>2310</v>
      </c>
      <c r="C64" s="348" t="s">
        <v>2368</v>
      </c>
      <c r="D64" s="405">
        <v>394999.5</v>
      </c>
      <c r="E64" s="405">
        <f>D64-F64-G64</f>
        <v>44437</v>
      </c>
      <c r="F64" s="405">
        <v>335750</v>
      </c>
      <c r="G64" s="405">
        <v>14812.5</v>
      </c>
      <c r="H64" s="348" t="s">
        <v>2369</v>
      </c>
      <c r="I64" s="333" t="s">
        <v>1524</v>
      </c>
      <c r="J64" s="333" t="s">
        <v>44</v>
      </c>
      <c r="K64" s="333" t="s">
        <v>2370</v>
      </c>
    </row>
    <row r="65" spans="1:11" ht="157.5" x14ac:dyDescent="0.25">
      <c r="A65" s="359" t="s">
        <v>2177</v>
      </c>
      <c r="B65" s="360" t="s">
        <v>2310</v>
      </c>
      <c r="C65" s="348" t="s">
        <v>2365</v>
      </c>
      <c r="D65" s="405">
        <v>295000</v>
      </c>
      <c r="E65" s="405">
        <f>D65-F65-G65</f>
        <v>11062.5</v>
      </c>
      <c r="F65" s="405">
        <v>250750</v>
      </c>
      <c r="G65" s="405">
        <v>33187.5</v>
      </c>
      <c r="H65" s="348" t="s">
        <v>2367</v>
      </c>
      <c r="I65" s="333" t="s">
        <v>1524</v>
      </c>
      <c r="J65" s="333" t="s">
        <v>44</v>
      </c>
      <c r="K65" s="333" t="s">
        <v>2370</v>
      </c>
    </row>
    <row r="66" spans="1:11" ht="63" x14ac:dyDescent="0.25">
      <c r="A66" s="359" t="s">
        <v>2179</v>
      </c>
      <c r="B66" s="360" t="s">
        <v>2310</v>
      </c>
      <c r="C66" s="348" t="s">
        <v>2178</v>
      </c>
      <c r="D66" s="405">
        <v>300000</v>
      </c>
      <c r="E66" s="405">
        <f>D66</f>
        <v>300000</v>
      </c>
      <c r="F66" s="405"/>
      <c r="G66" s="405"/>
      <c r="H66" s="348" t="s">
        <v>3307</v>
      </c>
      <c r="I66" s="333" t="s">
        <v>595</v>
      </c>
      <c r="J66" s="333" t="s">
        <v>3308</v>
      </c>
      <c r="K66" s="333"/>
    </row>
    <row r="67" spans="1:11" s="339" customFormat="1" ht="78.75" x14ac:dyDescent="0.25">
      <c r="A67" s="359" t="s">
        <v>2183</v>
      </c>
      <c r="B67" s="360" t="s">
        <v>2310</v>
      </c>
      <c r="C67" s="442" t="s">
        <v>2180</v>
      </c>
      <c r="D67" s="405" t="s">
        <v>2181</v>
      </c>
      <c r="E67" s="405">
        <v>1105</v>
      </c>
      <c r="F67" s="404"/>
      <c r="G67" s="405">
        <v>9945</v>
      </c>
      <c r="H67" s="442" t="s">
        <v>2182</v>
      </c>
      <c r="I67" s="333" t="s">
        <v>595</v>
      </c>
      <c r="J67" s="333" t="s">
        <v>3308</v>
      </c>
      <c r="K67" s="333" t="s">
        <v>2626</v>
      </c>
    </row>
    <row r="68" spans="1:11" s="339" customFormat="1" ht="78.75" x14ac:dyDescent="0.25">
      <c r="A68" s="359" t="s">
        <v>2186</v>
      </c>
      <c r="B68" s="360" t="s">
        <v>2310</v>
      </c>
      <c r="C68" s="348" t="s">
        <v>2184</v>
      </c>
      <c r="D68" s="405">
        <v>39554.120000000003</v>
      </c>
      <c r="E68" s="405">
        <v>5933.12</v>
      </c>
      <c r="F68" s="404"/>
      <c r="G68" s="405">
        <v>33621</v>
      </c>
      <c r="H68" s="348" t="s">
        <v>2185</v>
      </c>
      <c r="I68" s="333" t="s">
        <v>333</v>
      </c>
      <c r="J68" s="333" t="s">
        <v>2060</v>
      </c>
      <c r="K68" s="333" t="s">
        <v>2626</v>
      </c>
    </row>
    <row r="69" spans="1:11" s="339" customFormat="1" ht="47.25" x14ac:dyDescent="0.25">
      <c r="A69" s="359" t="s">
        <v>2187</v>
      </c>
      <c r="B69" s="360" t="s">
        <v>30</v>
      </c>
      <c r="C69" s="348" t="s">
        <v>2667</v>
      </c>
      <c r="D69" s="405"/>
      <c r="E69" s="405"/>
      <c r="F69" s="404"/>
      <c r="G69" s="405"/>
      <c r="H69" s="348" t="s">
        <v>2669</v>
      </c>
      <c r="I69" s="333" t="s">
        <v>595</v>
      </c>
      <c r="J69" s="333" t="s">
        <v>3295</v>
      </c>
      <c r="K69" s="333" t="s">
        <v>2668</v>
      </c>
    </row>
    <row r="70" spans="1:11" s="339" customFormat="1" ht="63" x14ac:dyDescent="0.25">
      <c r="A70" s="359" t="s">
        <v>2397</v>
      </c>
      <c r="B70" s="360" t="s">
        <v>30</v>
      </c>
      <c r="C70" s="348" t="s">
        <v>2670</v>
      </c>
      <c r="D70" s="405"/>
      <c r="E70" s="405"/>
      <c r="F70" s="404"/>
      <c r="G70" s="405"/>
      <c r="H70" s="348" t="s">
        <v>2681</v>
      </c>
      <c r="I70" s="333" t="s">
        <v>595</v>
      </c>
      <c r="J70" s="333" t="s">
        <v>3309</v>
      </c>
      <c r="K70" s="333" t="s">
        <v>2668</v>
      </c>
    </row>
    <row r="71" spans="1:11" s="339" customFormat="1" ht="157.5" x14ac:dyDescent="0.25">
      <c r="A71" s="359" t="s">
        <v>2674</v>
      </c>
      <c r="B71" s="360" t="s">
        <v>30</v>
      </c>
      <c r="C71" s="348" t="s">
        <v>2628</v>
      </c>
      <c r="D71" s="404"/>
      <c r="E71" s="404"/>
      <c r="F71" s="404"/>
      <c r="G71" s="404"/>
      <c r="H71" s="348" t="s">
        <v>2899</v>
      </c>
      <c r="I71" s="333" t="s">
        <v>595</v>
      </c>
      <c r="J71" s="333" t="s">
        <v>3291</v>
      </c>
      <c r="K71" s="333"/>
    </row>
    <row r="72" spans="1:11" s="339" customFormat="1" ht="110.25" x14ac:dyDescent="0.25">
      <c r="A72" s="359" t="s">
        <v>2675</v>
      </c>
      <c r="B72" s="360" t="s">
        <v>30</v>
      </c>
      <c r="C72" s="348" t="s">
        <v>2627</v>
      </c>
      <c r="D72" s="404"/>
      <c r="E72" s="404"/>
      <c r="F72" s="404"/>
      <c r="G72" s="404"/>
      <c r="H72" s="348" t="s">
        <v>2900</v>
      </c>
      <c r="I72" s="333" t="s">
        <v>595</v>
      </c>
      <c r="J72" s="333" t="s">
        <v>3292</v>
      </c>
      <c r="K72" s="333"/>
    </row>
    <row r="73" spans="1:11" s="477" customFormat="1" ht="78.75" x14ac:dyDescent="0.25">
      <c r="A73" s="359" t="s">
        <v>3288</v>
      </c>
      <c r="B73" s="360" t="s">
        <v>2310</v>
      </c>
      <c r="C73" s="348" t="s">
        <v>3289</v>
      </c>
      <c r="D73" s="470">
        <v>263417</v>
      </c>
      <c r="E73" s="470">
        <v>39512.550000000003</v>
      </c>
      <c r="F73" s="470">
        <v>223904.45</v>
      </c>
      <c r="G73" s="404"/>
      <c r="H73" s="348" t="s">
        <v>3293</v>
      </c>
      <c r="I73" s="333" t="s">
        <v>3105</v>
      </c>
      <c r="J73" s="333" t="s">
        <v>3294</v>
      </c>
      <c r="K73" s="333" t="s">
        <v>3290</v>
      </c>
    </row>
    <row r="74" spans="1:11" s="477" customFormat="1" ht="31.5" x14ac:dyDescent="0.25">
      <c r="A74" s="359" t="s">
        <v>3479</v>
      </c>
      <c r="B74" s="360" t="s">
        <v>2310</v>
      </c>
      <c r="C74" s="348" t="s">
        <v>3480</v>
      </c>
      <c r="D74" s="470">
        <v>262140.45</v>
      </c>
      <c r="E74" s="470">
        <v>39321.07</v>
      </c>
      <c r="F74" s="470">
        <v>222819.38</v>
      </c>
      <c r="G74" s="404"/>
      <c r="H74" s="348" t="s">
        <v>3482</v>
      </c>
      <c r="I74" s="333">
        <v>2026</v>
      </c>
      <c r="J74" s="333" t="s">
        <v>3292</v>
      </c>
      <c r="K74" s="333" t="s">
        <v>3481</v>
      </c>
    </row>
    <row r="75" spans="1:11" x14ac:dyDescent="0.25">
      <c r="A75" s="3" t="s">
        <v>2188</v>
      </c>
      <c r="B75" s="3"/>
      <c r="C75" s="3"/>
      <c r="D75" s="3"/>
      <c r="E75" s="3"/>
      <c r="F75" s="3"/>
      <c r="G75" s="3"/>
      <c r="H75" s="3"/>
      <c r="I75" s="3"/>
      <c r="J75" s="3"/>
      <c r="K75" s="3"/>
    </row>
    <row r="76" spans="1:11" ht="31.5" x14ac:dyDescent="0.25">
      <c r="A76" s="359" t="s">
        <v>2189</v>
      </c>
      <c r="B76" s="360" t="s">
        <v>2310</v>
      </c>
      <c r="C76" s="348" t="s">
        <v>1180</v>
      </c>
      <c r="D76" s="404">
        <v>1000000</v>
      </c>
      <c r="E76" s="404">
        <f t="shared" ref="E76:E83" si="1">D76</f>
        <v>1000000</v>
      </c>
      <c r="F76" s="404"/>
      <c r="G76" s="404"/>
      <c r="H76" s="348" t="s">
        <v>2630</v>
      </c>
      <c r="I76" s="333" t="s">
        <v>595</v>
      </c>
      <c r="J76" s="333" t="s">
        <v>44</v>
      </c>
      <c r="K76" s="333"/>
    </row>
    <row r="77" spans="1:11" ht="31.5" x14ac:dyDescent="0.25">
      <c r="A77" s="359" t="s">
        <v>2190</v>
      </c>
      <c r="B77" s="360" t="s">
        <v>2310</v>
      </c>
      <c r="C77" s="348" t="s">
        <v>1182</v>
      </c>
      <c r="D77" s="404">
        <v>300000</v>
      </c>
      <c r="E77" s="404">
        <f t="shared" si="1"/>
        <v>300000</v>
      </c>
      <c r="F77" s="404"/>
      <c r="G77" s="404"/>
      <c r="H77" s="348" t="s">
        <v>1183</v>
      </c>
      <c r="I77" s="333" t="s">
        <v>595</v>
      </c>
      <c r="J77" s="333" t="s">
        <v>60</v>
      </c>
      <c r="K77" s="333"/>
    </row>
    <row r="78" spans="1:11" ht="31.5" x14ac:dyDescent="0.25">
      <c r="A78" s="359" t="s">
        <v>2191</v>
      </c>
      <c r="B78" s="360" t="s">
        <v>2310</v>
      </c>
      <c r="C78" s="348" t="s">
        <v>1381</v>
      </c>
      <c r="D78" s="405">
        <v>600000</v>
      </c>
      <c r="E78" s="404">
        <f t="shared" si="1"/>
        <v>600000</v>
      </c>
      <c r="F78" s="405"/>
      <c r="G78" s="405"/>
      <c r="H78" s="348" t="s">
        <v>2193</v>
      </c>
      <c r="I78" s="333" t="s">
        <v>595</v>
      </c>
      <c r="J78" s="333" t="s">
        <v>3310</v>
      </c>
      <c r="K78" s="333"/>
    </row>
    <row r="79" spans="1:11" ht="47.25" x14ac:dyDescent="0.25">
      <c r="A79" s="359" t="s">
        <v>2192</v>
      </c>
      <c r="B79" s="360" t="s">
        <v>2310</v>
      </c>
      <c r="C79" s="348" t="s">
        <v>2195</v>
      </c>
      <c r="D79" s="405">
        <v>400000</v>
      </c>
      <c r="E79" s="404">
        <f t="shared" si="1"/>
        <v>400000</v>
      </c>
      <c r="F79" s="405"/>
      <c r="G79" s="405"/>
      <c r="H79" s="348" t="s">
        <v>2196</v>
      </c>
      <c r="I79" s="333" t="s">
        <v>595</v>
      </c>
      <c r="J79" s="333" t="s">
        <v>3308</v>
      </c>
      <c r="K79" s="333"/>
    </row>
    <row r="80" spans="1:11" s="339" customFormat="1" ht="110.25" x14ac:dyDescent="0.25">
      <c r="A80" s="359" t="s">
        <v>2194</v>
      </c>
      <c r="B80" s="360" t="s">
        <v>2310</v>
      </c>
      <c r="C80" s="348" t="s">
        <v>2731</v>
      </c>
      <c r="D80" s="404">
        <v>200000</v>
      </c>
      <c r="E80" s="404">
        <f t="shared" si="1"/>
        <v>200000</v>
      </c>
      <c r="F80" s="405"/>
      <c r="G80" s="405"/>
      <c r="H80" s="348" t="s">
        <v>2901</v>
      </c>
      <c r="I80" s="333" t="s">
        <v>595</v>
      </c>
      <c r="J80" s="333" t="s">
        <v>2418</v>
      </c>
      <c r="K80" s="333"/>
    </row>
    <row r="81" spans="1:11" s="339" customFormat="1" ht="283.5" x14ac:dyDescent="0.25">
      <c r="A81" s="359" t="s">
        <v>2197</v>
      </c>
      <c r="B81" s="360" t="s">
        <v>2310</v>
      </c>
      <c r="C81" s="348" t="s">
        <v>2743</v>
      </c>
      <c r="D81" s="404">
        <v>704452.01</v>
      </c>
      <c r="E81" s="404">
        <v>178234.01</v>
      </c>
      <c r="F81" s="405">
        <v>526218</v>
      </c>
      <c r="G81" s="405"/>
      <c r="H81" s="348" t="s">
        <v>2907</v>
      </c>
      <c r="I81" s="333" t="s">
        <v>349</v>
      </c>
      <c r="J81" s="333" t="s">
        <v>3362</v>
      </c>
      <c r="K81" s="333" t="s">
        <v>2908</v>
      </c>
    </row>
    <row r="82" spans="1:11" s="328" customFormat="1" ht="47.25" x14ac:dyDescent="0.25">
      <c r="A82" s="359" t="s">
        <v>2199</v>
      </c>
      <c r="B82" s="362" t="s">
        <v>2310</v>
      </c>
      <c r="C82" s="361" t="s">
        <v>2203</v>
      </c>
      <c r="D82" s="407">
        <v>200000</v>
      </c>
      <c r="E82" s="404">
        <f t="shared" si="1"/>
        <v>200000</v>
      </c>
      <c r="F82" s="407"/>
      <c r="G82" s="407"/>
      <c r="H82" s="348" t="s">
        <v>2204</v>
      </c>
      <c r="I82" s="333" t="s">
        <v>665</v>
      </c>
      <c r="J82" s="415" t="s">
        <v>298</v>
      </c>
      <c r="K82" s="415"/>
    </row>
    <row r="83" spans="1:11" ht="78.75" x14ac:dyDescent="0.25">
      <c r="A83" s="359" t="s">
        <v>2200</v>
      </c>
      <c r="B83" s="360" t="s">
        <v>2310</v>
      </c>
      <c r="C83" s="361" t="s">
        <v>2234</v>
      </c>
      <c r="D83" s="404">
        <v>200000</v>
      </c>
      <c r="E83" s="404">
        <f t="shared" si="1"/>
        <v>200000</v>
      </c>
      <c r="F83" s="404"/>
      <c r="G83" s="404"/>
      <c r="H83" s="348" t="s">
        <v>2235</v>
      </c>
      <c r="I83" s="333" t="s">
        <v>1666</v>
      </c>
      <c r="J83" s="333" t="s">
        <v>3298</v>
      </c>
      <c r="K83" s="333"/>
    </row>
    <row r="84" spans="1:11" s="339" customFormat="1" ht="63" x14ac:dyDescent="0.25">
      <c r="A84" s="359" t="s">
        <v>2201</v>
      </c>
      <c r="B84" s="360" t="s">
        <v>30</v>
      </c>
      <c r="C84" s="348" t="s">
        <v>2775</v>
      </c>
      <c r="D84" s="404"/>
      <c r="E84" s="405"/>
      <c r="F84" s="405"/>
      <c r="G84" s="405"/>
      <c r="H84" s="348" t="s">
        <v>2776</v>
      </c>
      <c r="I84" s="333" t="s">
        <v>595</v>
      </c>
      <c r="J84" s="333" t="s">
        <v>44</v>
      </c>
      <c r="K84" s="333"/>
    </row>
    <row r="85" spans="1:11" s="339" customFormat="1" ht="94.5" x14ac:dyDescent="0.25">
      <c r="A85" s="359" t="s">
        <v>2202</v>
      </c>
      <c r="B85" s="360" t="s">
        <v>30</v>
      </c>
      <c r="C85" s="348" t="s">
        <v>2198</v>
      </c>
      <c r="D85" s="405"/>
      <c r="E85" s="405"/>
      <c r="F85" s="405"/>
      <c r="G85" s="405"/>
      <c r="H85" s="348" t="s">
        <v>2777</v>
      </c>
      <c r="I85" s="333" t="s">
        <v>595</v>
      </c>
      <c r="J85" s="333" t="s">
        <v>44</v>
      </c>
      <c r="K85" s="333"/>
    </row>
    <row r="86" spans="1:11" s="339" customFormat="1" ht="63" x14ac:dyDescent="0.25">
      <c r="A86" s="359" t="s">
        <v>2640</v>
      </c>
      <c r="B86" s="360" t="s">
        <v>30</v>
      </c>
      <c r="C86" s="348" t="s">
        <v>2678</v>
      </c>
      <c r="D86" s="405"/>
      <c r="E86" s="405"/>
      <c r="F86" s="405"/>
      <c r="G86" s="405"/>
      <c r="H86" s="348" t="s">
        <v>2778</v>
      </c>
      <c r="I86" s="333" t="s">
        <v>595</v>
      </c>
      <c r="J86" s="333" t="s">
        <v>3291</v>
      </c>
      <c r="K86" s="333"/>
    </row>
    <row r="87" spans="1:11" s="327" customFormat="1" ht="123.75" customHeight="1" x14ac:dyDescent="0.25">
      <c r="A87" s="359" t="s">
        <v>2642</v>
      </c>
      <c r="B87" s="360" t="s">
        <v>30</v>
      </c>
      <c r="C87" s="348" t="s">
        <v>1216</v>
      </c>
      <c r="D87" s="404"/>
      <c r="E87" s="404"/>
      <c r="F87" s="404"/>
      <c r="G87" s="404"/>
      <c r="H87" s="348" t="s">
        <v>2629</v>
      </c>
      <c r="I87" s="333" t="s">
        <v>1622</v>
      </c>
      <c r="J87" s="333" t="s">
        <v>44</v>
      </c>
      <c r="K87" s="333" t="s">
        <v>1603</v>
      </c>
    </row>
    <row r="88" spans="1:11" s="338" customFormat="1" ht="78.75" x14ac:dyDescent="0.25">
      <c r="A88" s="359" t="s">
        <v>2684</v>
      </c>
      <c r="B88" s="360" t="s">
        <v>30</v>
      </c>
      <c r="C88" s="348" t="s">
        <v>2682</v>
      </c>
      <c r="D88" s="405"/>
      <c r="E88" s="405"/>
      <c r="F88" s="405"/>
      <c r="G88" s="405"/>
      <c r="H88" s="348" t="s">
        <v>2683</v>
      </c>
      <c r="I88" s="333" t="s">
        <v>595</v>
      </c>
      <c r="J88" s="333" t="s">
        <v>2550</v>
      </c>
      <c r="K88" s="333"/>
    </row>
    <row r="89" spans="1:11" ht="110.25" x14ac:dyDescent="0.25">
      <c r="A89" s="359" t="s">
        <v>2744</v>
      </c>
      <c r="B89" s="360" t="s">
        <v>30</v>
      </c>
      <c r="C89" s="348" t="s">
        <v>2643</v>
      </c>
      <c r="D89" s="404"/>
      <c r="E89" s="404"/>
      <c r="F89" s="404"/>
      <c r="G89" s="404"/>
      <c r="H89" s="348" t="s">
        <v>2679</v>
      </c>
      <c r="I89" s="333" t="s">
        <v>595</v>
      </c>
      <c r="J89" s="333" t="s">
        <v>3291</v>
      </c>
      <c r="K89" s="333"/>
    </row>
    <row r="90" spans="1:11" s="477" customFormat="1" ht="63" x14ac:dyDescent="0.25">
      <c r="A90" s="359" t="s">
        <v>3369</v>
      </c>
      <c r="B90" s="360" t="s">
        <v>2310</v>
      </c>
      <c r="C90" s="348" t="s">
        <v>3378</v>
      </c>
      <c r="D90" s="404">
        <v>1875000</v>
      </c>
      <c r="E90" s="404">
        <v>375000</v>
      </c>
      <c r="F90" s="404">
        <f>D90-E90</f>
        <v>1500000</v>
      </c>
      <c r="G90" s="404"/>
      <c r="H90" s="348" t="s">
        <v>3379</v>
      </c>
      <c r="I90" s="333" t="s">
        <v>1624</v>
      </c>
      <c r="J90" s="333" t="s">
        <v>44</v>
      </c>
      <c r="K90" s="333" t="s">
        <v>3370</v>
      </c>
    </row>
    <row r="91" spans="1:11" s="328" customFormat="1" x14ac:dyDescent="0.25">
      <c r="A91" s="3" t="s">
        <v>2205</v>
      </c>
      <c r="B91" s="3"/>
      <c r="C91" s="3"/>
      <c r="D91" s="3"/>
      <c r="E91" s="3"/>
      <c r="F91" s="3"/>
      <c r="G91" s="3"/>
      <c r="H91" s="3"/>
      <c r="I91" s="3"/>
      <c r="J91" s="3"/>
      <c r="K91" s="3"/>
    </row>
    <row r="92" spans="1:11" ht="94.5" x14ac:dyDescent="0.25">
      <c r="A92" s="348" t="s">
        <v>2206</v>
      </c>
      <c r="B92" s="360" t="s">
        <v>2310</v>
      </c>
      <c r="C92" s="348" t="s">
        <v>2654</v>
      </c>
      <c r="D92" s="404">
        <f>30000+8422.31+9853.51+20000+20000</f>
        <v>88275.82</v>
      </c>
      <c r="E92" s="404">
        <f>D92-F92</f>
        <v>22327.58</v>
      </c>
      <c r="F92" s="404">
        <f>13500+7580.08+8868.16+18000+18000</f>
        <v>65948.240000000005</v>
      </c>
      <c r="G92" s="404"/>
      <c r="H92" s="348" t="s">
        <v>2779</v>
      </c>
      <c r="I92" s="333" t="s">
        <v>1524</v>
      </c>
      <c r="J92" s="333" t="s">
        <v>44</v>
      </c>
      <c r="K92" s="333" t="s">
        <v>2655</v>
      </c>
    </row>
    <row r="93" spans="1:11" ht="132" customHeight="1" x14ac:dyDescent="0.25">
      <c r="A93" s="348" t="s">
        <v>2207</v>
      </c>
      <c r="B93" s="360" t="s">
        <v>2310</v>
      </c>
      <c r="C93" s="348" t="s">
        <v>2676</v>
      </c>
      <c r="D93" s="404">
        <v>200000</v>
      </c>
      <c r="E93" s="404">
        <f t="shared" ref="E93:E111" si="2">D93</f>
        <v>200000</v>
      </c>
      <c r="F93" s="404">
        <v>100000</v>
      </c>
      <c r="G93" s="404"/>
      <c r="H93" s="348" t="s">
        <v>2717</v>
      </c>
      <c r="I93" s="333" t="s">
        <v>595</v>
      </c>
      <c r="J93" s="333" t="s">
        <v>3291</v>
      </c>
      <c r="K93" s="333" t="s">
        <v>2979</v>
      </c>
    </row>
    <row r="94" spans="1:11" ht="126" x14ac:dyDescent="0.25">
      <c r="A94" s="348" t="s">
        <v>2208</v>
      </c>
      <c r="B94" s="360" t="s">
        <v>2310</v>
      </c>
      <c r="C94" s="348" t="s">
        <v>1197</v>
      </c>
      <c r="D94" s="404">
        <v>800000</v>
      </c>
      <c r="E94" s="404">
        <f t="shared" si="2"/>
        <v>800000</v>
      </c>
      <c r="F94" s="404"/>
      <c r="G94" s="404"/>
      <c r="H94" s="348" t="s">
        <v>1198</v>
      </c>
      <c r="I94" s="333" t="s">
        <v>2210</v>
      </c>
      <c r="J94" s="333" t="s">
        <v>2211</v>
      </c>
      <c r="K94" s="333"/>
    </row>
    <row r="95" spans="1:11" ht="63" x14ac:dyDescent="0.25">
      <c r="A95" s="348" t="s">
        <v>2209</v>
      </c>
      <c r="B95" s="360" t="s">
        <v>2310</v>
      </c>
      <c r="C95" s="348" t="s">
        <v>2229</v>
      </c>
      <c r="D95" s="404">
        <v>1000000</v>
      </c>
      <c r="E95" s="404">
        <f t="shared" si="2"/>
        <v>1000000</v>
      </c>
      <c r="F95" s="404"/>
      <c r="G95" s="404"/>
      <c r="H95" s="348" t="s">
        <v>2656</v>
      </c>
      <c r="I95" s="333" t="s">
        <v>595</v>
      </c>
      <c r="J95" s="333" t="s">
        <v>44</v>
      </c>
      <c r="K95" s="333"/>
    </row>
    <row r="96" spans="1:11" ht="63" x14ac:dyDescent="0.25">
      <c r="A96" s="348" t="s">
        <v>2212</v>
      </c>
      <c r="B96" s="360" t="s">
        <v>2310</v>
      </c>
      <c r="C96" s="348" t="s">
        <v>2225</v>
      </c>
      <c r="D96" s="404">
        <v>150000</v>
      </c>
      <c r="E96" s="404">
        <f t="shared" si="2"/>
        <v>150000</v>
      </c>
      <c r="F96" s="404"/>
      <c r="G96" s="404"/>
      <c r="H96" s="348" t="s">
        <v>2226</v>
      </c>
      <c r="I96" s="333" t="s">
        <v>595</v>
      </c>
      <c r="J96" s="333" t="s">
        <v>44</v>
      </c>
      <c r="K96" s="333"/>
    </row>
    <row r="97" spans="1:11" ht="78.75" x14ac:dyDescent="0.25">
      <c r="A97" s="348" t="s">
        <v>2213</v>
      </c>
      <c r="B97" s="360" t="s">
        <v>2310</v>
      </c>
      <c r="C97" s="348" t="s">
        <v>1212</v>
      </c>
      <c r="D97" s="404">
        <v>300000</v>
      </c>
      <c r="E97" s="404">
        <f t="shared" si="2"/>
        <v>300000</v>
      </c>
      <c r="F97" s="404"/>
      <c r="G97" s="404"/>
      <c r="H97" s="348" t="s">
        <v>1213</v>
      </c>
      <c r="I97" s="333" t="s">
        <v>595</v>
      </c>
      <c r="J97" s="333" t="s">
        <v>44</v>
      </c>
      <c r="K97" s="333"/>
    </row>
    <row r="98" spans="1:11" ht="31.5" x14ac:dyDescent="0.25">
      <c r="A98" s="348" t="s">
        <v>2214</v>
      </c>
      <c r="B98" s="360" t="s">
        <v>2310</v>
      </c>
      <c r="C98" s="348" t="s">
        <v>1219</v>
      </c>
      <c r="D98" s="404">
        <v>1000000</v>
      </c>
      <c r="E98" s="404">
        <f t="shared" si="2"/>
        <v>1000000</v>
      </c>
      <c r="F98" s="404"/>
      <c r="G98" s="404"/>
      <c r="H98" s="348" t="s">
        <v>2641</v>
      </c>
      <c r="I98" s="333" t="s">
        <v>595</v>
      </c>
      <c r="J98" s="333" t="s">
        <v>44</v>
      </c>
      <c r="K98" s="333" t="s">
        <v>2542</v>
      </c>
    </row>
    <row r="99" spans="1:11" ht="31.5" x14ac:dyDescent="0.25">
      <c r="A99" s="348" t="s">
        <v>2217</v>
      </c>
      <c r="B99" s="360" t="s">
        <v>2310</v>
      </c>
      <c r="C99" s="348" t="s">
        <v>1223</v>
      </c>
      <c r="D99" s="404">
        <v>400000</v>
      </c>
      <c r="E99" s="404">
        <f t="shared" si="2"/>
        <v>400000</v>
      </c>
      <c r="F99" s="404"/>
      <c r="G99" s="404"/>
      <c r="H99" s="348" t="s">
        <v>1224</v>
      </c>
      <c r="I99" s="333" t="s">
        <v>1666</v>
      </c>
      <c r="J99" s="333" t="s">
        <v>44</v>
      </c>
      <c r="K99" s="333"/>
    </row>
    <row r="100" spans="1:11" ht="47.25" x14ac:dyDescent="0.25">
      <c r="A100" s="348" t="s">
        <v>2219</v>
      </c>
      <c r="B100" s="360" t="s">
        <v>2310</v>
      </c>
      <c r="C100" s="348" t="s">
        <v>2232</v>
      </c>
      <c r="D100" s="404">
        <v>200000</v>
      </c>
      <c r="E100" s="404">
        <f t="shared" si="2"/>
        <v>200000</v>
      </c>
      <c r="F100" s="404"/>
      <c r="G100" s="404"/>
      <c r="H100" s="348" t="s">
        <v>1226</v>
      </c>
      <c r="I100" s="333" t="s">
        <v>1666</v>
      </c>
      <c r="J100" s="333" t="s">
        <v>44</v>
      </c>
      <c r="K100" s="333"/>
    </row>
    <row r="101" spans="1:11" ht="63" x14ac:dyDescent="0.25">
      <c r="A101" s="348" t="s">
        <v>2220</v>
      </c>
      <c r="B101" s="360" t="s">
        <v>2310</v>
      </c>
      <c r="C101" s="348" t="s">
        <v>2222</v>
      </c>
      <c r="D101" s="404">
        <v>150000</v>
      </c>
      <c r="E101" s="404">
        <f t="shared" si="2"/>
        <v>150000</v>
      </c>
      <c r="F101" s="404"/>
      <c r="G101" s="404"/>
      <c r="H101" s="348" t="s">
        <v>2223</v>
      </c>
      <c r="I101" s="333" t="s">
        <v>595</v>
      </c>
      <c r="J101" s="333" t="s">
        <v>44</v>
      </c>
      <c r="K101" s="333"/>
    </row>
    <row r="102" spans="1:11" ht="63" x14ac:dyDescent="0.25">
      <c r="A102" s="348" t="s">
        <v>2221</v>
      </c>
      <c r="B102" s="360" t="s">
        <v>2310</v>
      </c>
      <c r="C102" s="348" t="s">
        <v>1204</v>
      </c>
      <c r="D102" s="404">
        <v>250000</v>
      </c>
      <c r="E102" s="404">
        <f t="shared" si="2"/>
        <v>250000</v>
      </c>
      <c r="F102" s="404"/>
      <c r="G102" s="404"/>
      <c r="H102" s="348" t="s">
        <v>1205</v>
      </c>
      <c r="I102" s="333" t="s">
        <v>595</v>
      </c>
      <c r="J102" s="333" t="s">
        <v>44</v>
      </c>
      <c r="K102" s="333"/>
    </row>
    <row r="103" spans="1:11" x14ac:dyDescent="0.25">
      <c r="A103" s="348" t="s">
        <v>2224</v>
      </c>
      <c r="B103" s="360" t="s">
        <v>2310</v>
      </c>
      <c r="C103" s="348" t="s">
        <v>1221</v>
      </c>
      <c r="D103" s="404">
        <v>60000</v>
      </c>
      <c r="E103" s="404">
        <f t="shared" si="2"/>
        <v>60000</v>
      </c>
      <c r="F103" s="404"/>
      <c r="G103" s="404"/>
      <c r="H103" s="348" t="s">
        <v>1222</v>
      </c>
      <c r="I103" s="333" t="s">
        <v>595</v>
      </c>
      <c r="J103" s="333" t="s">
        <v>44</v>
      </c>
      <c r="K103" s="333"/>
    </row>
    <row r="104" spans="1:11" ht="78.75" x14ac:dyDescent="0.25">
      <c r="A104" s="348" t="s">
        <v>2227</v>
      </c>
      <c r="B104" s="360" t="s">
        <v>2310</v>
      </c>
      <c r="C104" s="348" t="s">
        <v>2237</v>
      </c>
      <c r="D104" s="404">
        <v>115000</v>
      </c>
      <c r="E104" s="404">
        <f t="shared" si="2"/>
        <v>115000</v>
      </c>
      <c r="F104" s="404"/>
      <c r="G104" s="404"/>
      <c r="H104" s="348" t="s">
        <v>2902</v>
      </c>
      <c r="I104" s="333" t="s">
        <v>469</v>
      </c>
      <c r="J104" s="333" t="s">
        <v>44</v>
      </c>
      <c r="K104" s="333"/>
    </row>
    <row r="105" spans="1:11" ht="31.5" x14ac:dyDescent="0.25">
      <c r="A105" s="348" t="s">
        <v>2228</v>
      </c>
      <c r="B105" s="360" t="s">
        <v>2310</v>
      </c>
      <c r="C105" s="348" t="s">
        <v>1202</v>
      </c>
      <c r="D105" s="404">
        <v>120000</v>
      </c>
      <c r="E105" s="404">
        <f t="shared" si="2"/>
        <v>120000</v>
      </c>
      <c r="F105" s="404"/>
      <c r="G105" s="404"/>
      <c r="H105" s="348" t="s">
        <v>2218</v>
      </c>
      <c r="I105" s="333" t="s">
        <v>595</v>
      </c>
      <c r="J105" s="333" t="s">
        <v>44</v>
      </c>
      <c r="K105" s="333"/>
    </row>
    <row r="106" spans="1:11" ht="31.5" x14ac:dyDescent="0.25">
      <c r="A106" s="348" t="s">
        <v>2230</v>
      </c>
      <c r="B106" s="360" t="s">
        <v>2310</v>
      </c>
      <c r="C106" s="348" t="s">
        <v>1244</v>
      </c>
      <c r="D106" s="404">
        <v>50000</v>
      </c>
      <c r="E106" s="404">
        <f t="shared" si="2"/>
        <v>50000</v>
      </c>
      <c r="F106" s="404"/>
      <c r="G106" s="404"/>
      <c r="H106" s="347" t="s">
        <v>2241</v>
      </c>
      <c r="I106" s="333" t="s">
        <v>595</v>
      </c>
      <c r="J106" s="333" t="s">
        <v>174</v>
      </c>
      <c r="K106" s="333"/>
    </row>
    <row r="107" spans="1:11" ht="94.5" x14ac:dyDescent="0.25">
      <c r="A107" s="348" t="s">
        <v>2718</v>
      </c>
      <c r="B107" s="360" t="s">
        <v>2310</v>
      </c>
      <c r="C107" s="348" t="s">
        <v>2698</v>
      </c>
      <c r="D107" s="404">
        <v>120000</v>
      </c>
      <c r="E107" s="404">
        <f t="shared" si="2"/>
        <v>120000</v>
      </c>
      <c r="F107" s="404"/>
      <c r="G107" s="404"/>
      <c r="H107" s="348" t="s">
        <v>2699</v>
      </c>
      <c r="I107" s="333" t="s">
        <v>543</v>
      </c>
      <c r="J107" s="333" t="s">
        <v>60</v>
      </c>
      <c r="K107" s="333"/>
    </row>
    <row r="108" spans="1:11" ht="31.5" x14ac:dyDescent="0.25">
      <c r="A108" s="348" t="s">
        <v>2231</v>
      </c>
      <c r="B108" s="360" t="s">
        <v>2310</v>
      </c>
      <c r="C108" s="348" t="s">
        <v>1268</v>
      </c>
      <c r="D108" s="404">
        <v>70000</v>
      </c>
      <c r="E108" s="404">
        <f t="shared" si="2"/>
        <v>70000</v>
      </c>
      <c r="F108" s="404"/>
      <c r="G108" s="404"/>
      <c r="H108" s="348" t="s">
        <v>1269</v>
      </c>
      <c r="I108" s="333" t="s">
        <v>595</v>
      </c>
      <c r="J108" s="333" t="s">
        <v>2752</v>
      </c>
      <c r="K108" s="333"/>
    </row>
    <row r="109" spans="1:11" ht="236.25" x14ac:dyDescent="0.25">
      <c r="A109" s="348" t="s">
        <v>2233</v>
      </c>
      <c r="B109" s="360" t="s">
        <v>2310</v>
      </c>
      <c r="C109" s="348" t="s">
        <v>2645</v>
      </c>
      <c r="D109" s="404">
        <v>125000</v>
      </c>
      <c r="E109" s="404">
        <f t="shared" si="2"/>
        <v>125000</v>
      </c>
      <c r="F109" s="404"/>
      <c r="G109" s="404"/>
      <c r="H109" s="348" t="s">
        <v>2244</v>
      </c>
      <c r="I109" s="333" t="s">
        <v>595</v>
      </c>
      <c r="J109" s="333" t="s">
        <v>88</v>
      </c>
      <c r="K109" s="333"/>
    </row>
    <row r="110" spans="1:11" ht="78.75" x14ac:dyDescent="0.25">
      <c r="A110" s="348" t="s">
        <v>2236</v>
      </c>
      <c r="B110" s="360" t="s">
        <v>2310</v>
      </c>
      <c r="C110" s="348" t="s">
        <v>1274</v>
      </c>
      <c r="D110" s="404">
        <v>50000</v>
      </c>
      <c r="E110" s="404">
        <f t="shared" si="2"/>
        <v>50000</v>
      </c>
      <c r="F110" s="404"/>
      <c r="G110" s="404"/>
      <c r="H110" s="348" t="s">
        <v>1275</v>
      </c>
      <c r="I110" s="333" t="s">
        <v>595</v>
      </c>
      <c r="J110" s="333" t="s">
        <v>337</v>
      </c>
      <c r="K110" s="333"/>
    </row>
    <row r="111" spans="1:11" ht="126" x14ac:dyDescent="0.25">
      <c r="A111" s="348" t="s">
        <v>2238</v>
      </c>
      <c r="B111" s="360" t="s">
        <v>2310</v>
      </c>
      <c r="C111" s="348" t="s">
        <v>2662</v>
      </c>
      <c r="D111" s="404">
        <v>55000</v>
      </c>
      <c r="E111" s="404">
        <f t="shared" si="2"/>
        <v>55000</v>
      </c>
      <c r="F111" s="404"/>
      <c r="G111" s="404"/>
      <c r="H111" s="348" t="s">
        <v>2903</v>
      </c>
      <c r="I111" s="333" t="s">
        <v>1520</v>
      </c>
      <c r="J111" s="333" t="s">
        <v>337</v>
      </c>
      <c r="K111" s="333"/>
    </row>
    <row r="112" spans="1:11" s="477" customFormat="1" ht="47.25" x14ac:dyDescent="0.25">
      <c r="A112" s="348" t="s">
        <v>2239</v>
      </c>
      <c r="B112" s="360" t="s">
        <v>2310</v>
      </c>
      <c r="C112" s="348" t="s">
        <v>3334</v>
      </c>
      <c r="D112" s="500">
        <v>231214</v>
      </c>
      <c r="E112" s="333" t="s">
        <v>3335</v>
      </c>
      <c r="F112" s="347" t="s">
        <v>3360</v>
      </c>
      <c r="G112" s="333" t="s">
        <v>3361</v>
      </c>
      <c r="H112" s="333" t="s">
        <v>3336</v>
      </c>
      <c r="I112" s="333">
        <v>2025</v>
      </c>
      <c r="J112" s="333" t="s">
        <v>44</v>
      </c>
      <c r="K112" s="333" t="s">
        <v>3338</v>
      </c>
    </row>
    <row r="113" spans="1:11" ht="47.25" x14ac:dyDescent="0.25">
      <c r="A113" s="348" t="s">
        <v>2240</v>
      </c>
      <c r="B113" s="360" t="s">
        <v>2310</v>
      </c>
      <c r="C113" s="348" t="s">
        <v>2269</v>
      </c>
      <c r="D113" s="404">
        <v>200000</v>
      </c>
      <c r="E113" s="404">
        <f>D113</f>
        <v>200000</v>
      </c>
      <c r="F113" s="405"/>
      <c r="G113" s="405"/>
      <c r="H113" s="348" t="s">
        <v>2270</v>
      </c>
      <c r="I113" s="333" t="s">
        <v>595</v>
      </c>
      <c r="J113" s="333" t="s">
        <v>3308</v>
      </c>
      <c r="K113" s="333"/>
    </row>
    <row r="114" spans="1:11" s="341" customFormat="1" ht="47.25" x14ac:dyDescent="0.25">
      <c r="A114" s="348" t="s">
        <v>2242</v>
      </c>
      <c r="B114" s="360" t="s">
        <v>2310</v>
      </c>
      <c r="C114" s="348" t="s">
        <v>2401</v>
      </c>
      <c r="D114" s="401">
        <v>750000</v>
      </c>
      <c r="E114" s="404">
        <f t="shared" ref="E114:E135" si="3">D114</f>
        <v>750000</v>
      </c>
      <c r="F114" s="401"/>
      <c r="G114" s="401"/>
      <c r="H114" s="348" t="s">
        <v>1639</v>
      </c>
      <c r="I114" s="333" t="s">
        <v>595</v>
      </c>
      <c r="J114" s="333" t="s">
        <v>3308</v>
      </c>
      <c r="K114" s="333"/>
    </row>
    <row r="115" spans="1:11" s="341" customFormat="1" ht="63" x14ac:dyDescent="0.25">
      <c r="A115" s="348" t="s">
        <v>2243</v>
      </c>
      <c r="B115" s="360" t="s">
        <v>2310</v>
      </c>
      <c r="C115" s="348" t="s">
        <v>1636</v>
      </c>
      <c r="D115" s="401">
        <v>8000000</v>
      </c>
      <c r="E115" s="404">
        <f t="shared" si="3"/>
        <v>8000000</v>
      </c>
      <c r="F115" s="401"/>
      <c r="G115" s="401"/>
      <c r="H115" s="348" t="s">
        <v>1637</v>
      </c>
      <c r="I115" s="333" t="s">
        <v>595</v>
      </c>
      <c r="J115" s="333" t="s">
        <v>3311</v>
      </c>
      <c r="K115" s="333"/>
    </row>
    <row r="116" spans="1:11" s="341" customFormat="1" ht="63" x14ac:dyDescent="0.25">
      <c r="A116" s="348" t="s">
        <v>2245</v>
      </c>
      <c r="B116" s="360" t="s">
        <v>2310</v>
      </c>
      <c r="C116" s="348" t="s">
        <v>2664</v>
      </c>
      <c r="D116" s="401">
        <v>50000</v>
      </c>
      <c r="E116" s="404">
        <f t="shared" si="3"/>
        <v>50000</v>
      </c>
      <c r="F116" s="401"/>
      <c r="G116" s="401"/>
      <c r="H116" s="348" t="s">
        <v>2665</v>
      </c>
      <c r="I116" s="333" t="s">
        <v>595</v>
      </c>
      <c r="J116" s="333" t="s">
        <v>3311</v>
      </c>
      <c r="K116" s="333"/>
    </row>
    <row r="117" spans="1:11" ht="47.25" x14ac:dyDescent="0.25">
      <c r="A117" s="348" t="s">
        <v>2246</v>
      </c>
      <c r="B117" s="360" t="s">
        <v>2310</v>
      </c>
      <c r="C117" s="348" t="s">
        <v>1476</v>
      </c>
      <c r="D117" s="404">
        <v>50000</v>
      </c>
      <c r="E117" s="404">
        <f t="shared" si="3"/>
        <v>50000</v>
      </c>
      <c r="F117" s="405"/>
      <c r="G117" s="405"/>
      <c r="H117" s="359" t="s">
        <v>2272</v>
      </c>
      <c r="I117" s="333" t="s">
        <v>1520</v>
      </c>
      <c r="J117" s="333" t="s">
        <v>3308</v>
      </c>
      <c r="K117" s="333"/>
    </row>
    <row r="118" spans="1:11" ht="31.5" x14ac:dyDescent="0.25">
      <c r="A118" s="348" t="s">
        <v>2250</v>
      </c>
      <c r="B118" s="360" t="s">
        <v>2310</v>
      </c>
      <c r="C118" s="361" t="s">
        <v>505</v>
      </c>
      <c r="D118" s="404">
        <v>100000</v>
      </c>
      <c r="E118" s="404">
        <v>100000</v>
      </c>
      <c r="F118" s="404"/>
      <c r="G118" s="404"/>
      <c r="H118" s="348" t="s">
        <v>506</v>
      </c>
      <c r="I118" s="333" t="s">
        <v>595</v>
      </c>
      <c r="J118" s="333" t="s">
        <v>2418</v>
      </c>
      <c r="K118" s="333"/>
    </row>
    <row r="119" spans="1:11" ht="47.25" x14ac:dyDescent="0.25">
      <c r="A119" s="348" t="s">
        <v>2252</v>
      </c>
      <c r="B119" s="360" t="s">
        <v>2310</v>
      </c>
      <c r="C119" s="348" t="s">
        <v>2708</v>
      </c>
      <c r="D119" s="404">
        <v>100000</v>
      </c>
      <c r="E119" s="404">
        <f t="shared" si="3"/>
        <v>100000</v>
      </c>
      <c r="F119" s="404"/>
      <c r="G119" s="404"/>
      <c r="H119" s="348" t="s">
        <v>2707</v>
      </c>
      <c r="I119" s="333" t="s">
        <v>1520</v>
      </c>
      <c r="J119" s="333" t="s">
        <v>3308</v>
      </c>
      <c r="K119" s="333"/>
    </row>
    <row r="120" spans="1:11" ht="47.25" x14ac:dyDescent="0.25">
      <c r="A120" s="348" t="s">
        <v>2253</v>
      </c>
      <c r="B120" s="360" t="s">
        <v>2310</v>
      </c>
      <c r="C120" s="348" t="s">
        <v>1341</v>
      </c>
      <c r="D120" s="404">
        <v>100001</v>
      </c>
      <c r="E120" s="404">
        <f t="shared" ref="E120" si="4">D120</f>
        <v>100001</v>
      </c>
      <c r="F120" s="404"/>
      <c r="G120" s="404"/>
      <c r="H120" s="348" t="s">
        <v>2709</v>
      </c>
      <c r="I120" s="333" t="s">
        <v>543</v>
      </c>
      <c r="J120" s="333" t="s">
        <v>2418</v>
      </c>
      <c r="K120" s="333"/>
    </row>
    <row r="121" spans="1:11" s="328" customFormat="1" ht="31.5" x14ac:dyDescent="0.25">
      <c r="A121" s="348" t="s">
        <v>2254</v>
      </c>
      <c r="B121" s="360" t="s">
        <v>2310</v>
      </c>
      <c r="C121" s="348" t="s">
        <v>2275</v>
      </c>
      <c r="D121" s="405">
        <v>50000</v>
      </c>
      <c r="E121" s="404">
        <f t="shared" si="3"/>
        <v>50000</v>
      </c>
      <c r="F121" s="405"/>
      <c r="G121" s="405"/>
      <c r="H121" s="348" t="s">
        <v>2276</v>
      </c>
      <c r="I121" s="333" t="s">
        <v>607</v>
      </c>
      <c r="J121" s="333" t="s">
        <v>298</v>
      </c>
      <c r="K121" s="333"/>
    </row>
    <row r="122" spans="1:11" ht="47.25" x14ac:dyDescent="0.25">
      <c r="A122" s="348" t="s">
        <v>2255</v>
      </c>
      <c r="B122" s="360" t="s">
        <v>2310</v>
      </c>
      <c r="C122" s="348" t="s">
        <v>2288</v>
      </c>
      <c r="D122" s="405">
        <v>205000</v>
      </c>
      <c r="E122" s="404">
        <f t="shared" si="3"/>
        <v>205000</v>
      </c>
      <c r="F122" s="405"/>
      <c r="G122" s="405"/>
      <c r="H122" s="348" t="s">
        <v>2289</v>
      </c>
      <c r="I122" s="333" t="s">
        <v>595</v>
      </c>
      <c r="J122" s="415" t="s">
        <v>298</v>
      </c>
      <c r="K122" s="333"/>
    </row>
    <row r="123" spans="1:11" ht="31.5" x14ac:dyDescent="0.25">
      <c r="A123" s="348" t="s">
        <v>2256</v>
      </c>
      <c r="B123" s="360" t="s">
        <v>2310</v>
      </c>
      <c r="C123" s="348" t="s">
        <v>2281</v>
      </c>
      <c r="D123" s="404">
        <v>50000</v>
      </c>
      <c r="E123" s="404">
        <f t="shared" si="3"/>
        <v>50000</v>
      </c>
      <c r="F123" s="405"/>
      <c r="G123" s="405"/>
      <c r="H123" s="348" t="s">
        <v>2282</v>
      </c>
      <c r="I123" s="333" t="s">
        <v>665</v>
      </c>
      <c r="J123" s="333" t="s">
        <v>2283</v>
      </c>
      <c r="K123" s="333"/>
    </row>
    <row r="124" spans="1:11" s="328" customFormat="1" ht="47.25" x14ac:dyDescent="0.25">
      <c r="A124" s="348" t="s">
        <v>2257</v>
      </c>
      <c r="B124" s="360" t="s">
        <v>2310</v>
      </c>
      <c r="C124" s="361" t="s">
        <v>2285</v>
      </c>
      <c r="D124" s="407">
        <v>150000</v>
      </c>
      <c r="E124" s="404">
        <f t="shared" si="3"/>
        <v>150000</v>
      </c>
      <c r="F124" s="407"/>
      <c r="G124" s="407"/>
      <c r="H124" s="348" t="s">
        <v>2780</v>
      </c>
      <c r="I124" s="333" t="s">
        <v>469</v>
      </c>
      <c r="J124" s="415" t="s">
        <v>298</v>
      </c>
      <c r="K124" s="415"/>
    </row>
    <row r="125" spans="1:11" ht="126" x14ac:dyDescent="0.25">
      <c r="A125" s="348" t="s">
        <v>2258</v>
      </c>
      <c r="B125" s="360" t="s">
        <v>2310</v>
      </c>
      <c r="C125" s="348" t="s">
        <v>2294</v>
      </c>
      <c r="D125" s="405">
        <v>120000</v>
      </c>
      <c r="E125" s="404">
        <f t="shared" si="3"/>
        <v>120000</v>
      </c>
      <c r="F125" s="405"/>
      <c r="G125" s="405"/>
      <c r="H125" s="348" t="s">
        <v>1496</v>
      </c>
      <c r="I125" s="333" t="s">
        <v>1622</v>
      </c>
      <c r="J125" s="415" t="s">
        <v>2651</v>
      </c>
      <c r="K125" s="333"/>
    </row>
    <row r="126" spans="1:11" ht="47.25" x14ac:dyDescent="0.25">
      <c r="A126" s="348" t="s">
        <v>2259</v>
      </c>
      <c r="B126" s="360" t="s">
        <v>2310</v>
      </c>
      <c r="C126" s="348" t="s">
        <v>2292</v>
      </c>
      <c r="D126" s="405">
        <v>60000</v>
      </c>
      <c r="E126" s="404">
        <f t="shared" si="3"/>
        <v>60000</v>
      </c>
      <c r="F126" s="405"/>
      <c r="G126" s="405"/>
      <c r="H126" s="348" t="s">
        <v>2293</v>
      </c>
      <c r="I126" s="333" t="s">
        <v>595</v>
      </c>
      <c r="J126" s="415" t="s">
        <v>435</v>
      </c>
      <c r="K126" s="333"/>
    </row>
    <row r="127" spans="1:11" s="328" customFormat="1" ht="31.5" x14ac:dyDescent="0.25">
      <c r="A127" s="348" t="s">
        <v>2260</v>
      </c>
      <c r="B127" s="360" t="s">
        <v>2310</v>
      </c>
      <c r="C127" s="348" t="s">
        <v>2278</v>
      </c>
      <c r="D127" s="405">
        <v>200000</v>
      </c>
      <c r="E127" s="404">
        <f t="shared" si="3"/>
        <v>200000</v>
      </c>
      <c r="F127" s="405"/>
      <c r="G127" s="405"/>
      <c r="H127" s="348" t="s">
        <v>2279</v>
      </c>
      <c r="I127" s="333" t="s">
        <v>607</v>
      </c>
      <c r="J127" s="333" t="s">
        <v>298</v>
      </c>
      <c r="K127" s="333"/>
    </row>
    <row r="128" spans="1:11" ht="31.5" x14ac:dyDescent="0.25">
      <c r="A128" s="348" t="s">
        <v>2263</v>
      </c>
      <c r="B128" s="360" t="s">
        <v>2310</v>
      </c>
      <c r="C128" s="348" t="s">
        <v>2290</v>
      </c>
      <c r="D128" s="405">
        <v>100000</v>
      </c>
      <c r="E128" s="404">
        <f t="shared" si="3"/>
        <v>100000</v>
      </c>
      <c r="F128" s="405"/>
      <c r="G128" s="405"/>
      <c r="H128" s="348" t="s">
        <v>2291</v>
      </c>
      <c r="I128" s="333" t="s">
        <v>1622</v>
      </c>
      <c r="J128" s="415" t="s">
        <v>298</v>
      </c>
      <c r="K128" s="333"/>
    </row>
    <row r="129" spans="1:11" s="338" customFormat="1" ht="31.5" x14ac:dyDescent="0.25">
      <c r="A129" s="348" t="s">
        <v>2266</v>
      </c>
      <c r="B129" s="362" t="s">
        <v>2310</v>
      </c>
      <c r="C129" s="361" t="s">
        <v>2653</v>
      </c>
      <c r="D129" s="407">
        <v>50000</v>
      </c>
      <c r="E129" s="404">
        <f t="shared" si="3"/>
        <v>50000</v>
      </c>
      <c r="F129" s="407"/>
      <c r="G129" s="407"/>
      <c r="H129" s="348" t="s">
        <v>2650</v>
      </c>
      <c r="I129" s="333" t="s">
        <v>469</v>
      </c>
      <c r="J129" s="333" t="s">
        <v>3298</v>
      </c>
      <c r="K129" s="415"/>
    </row>
    <row r="130" spans="1:11" ht="94.5" x14ac:dyDescent="0.25">
      <c r="A130" s="348" t="s">
        <v>2268</v>
      </c>
      <c r="B130" s="360" t="s">
        <v>2310</v>
      </c>
      <c r="C130" s="348" t="s">
        <v>2663</v>
      </c>
      <c r="D130" s="404">
        <v>50000</v>
      </c>
      <c r="E130" s="404">
        <f t="shared" si="3"/>
        <v>50000</v>
      </c>
      <c r="F130" s="404"/>
      <c r="G130" s="404"/>
      <c r="H130" s="348" t="s">
        <v>2904</v>
      </c>
      <c r="I130" s="333" t="s">
        <v>595</v>
      </c>
      <c r="J130" s="333" t="s">
        <v>1791</v>
      </c>
      <c r="K130" s="333"/>
    </row>
    <row r="131" spans="1:11" s="341" customFormat="1" ht="47.25" x14ac:dyDescent="0.25">
      <c r="A131" s="348" t="s">
        <v>2271</v>
      </c>
      <c r="B131" s="360" t="s">
        <v>2310</v>
      </c>
      <c r="C131" s="348" t="s">
        <v>2646</v>
      </c>
      <c r="D131" s="401">
        <v>150000</v>
      </c>
      <c r="E131" s="404">
        <f t="shared" si="3"/>
        <v>150000</v>
      </c>
      <c r="F131" s="401"/>
      <c r="G131" s="401"/>
      <c r="H131" s="348" t="s">
        <v>2648</v>
      </c>
      <c r="I131" s="333" t="s">
        <v>595</v>
      </c>
      <c r="J131" s="333" t="s">
        <v>2647</v>
      </c>
      <c r="K131" s="333"/>
    </row>
    <row r="132" spans="1:11" ht="63" x14ac:dyDescent="0.25">
      <c r="A132" s="348" t="s">
        <v>2273</v>
      </c>
      <c r="B132" s="360" t="s">
        <v>2310</v>
      </c>
      <c r="C132" s="348" t="s">
        <v>2644</v>
      </c>
      <c r="D132" s="404">
        <v>93000</v>
      </c>
      <c r="E132" s="404">
        <f t="shared" si="3"/>
        <v>93000</v>
      </c>
      <c r="F132" s="404"/>
      <c r="G132" s="404"/>
      <c r="H132" s="348" t="s">
        <v>2251</v>
      </c>
      <c r="I132" s="333" t="s">
        <v>1520</v>
      </c>
      <c r="J132" s="333" t="s">
        <v>2753</v>
      </c>
      <c r="K132" s="333"/>
    </row>
    <row r="133" spans="1:11" ht="31.5" x14ac:dyDescent="0.25">
      <c r="A133" s="348" t="s">
        <v>2274</v>
      </c>
      <c r="B133" s="360" t="s">
        <v>2310</v>
      </c>
      <c r="C133" s="348" t="s">
        <v>1252</v>
      </c>
      <c r="D133" s="404">
        <v>50000</v>
      </c>
      <c r="E133" s="404">
        <f t="shared" si="3"/>
        <v>50000</v>
      </c>
      <c r="F133" s="404"/>
      <c r="G133" s="404"/>
      <c r="H133" s="348" t="s">
        <v>1253</v>
      </c>
      <c r="I133" s="333" t="s">
        <v>1622</v>
      </c>
      <c r="J133" s="333" t="s">
        <v>88</v>
      </c>
      <c r="K133" s="333"/>
    </row>
    <row r="134" spans="1:11" s="328" customFormat="1" ht="31.5" x14ac:dyDescent="0.25">
      <c r="A134" s="348" t="s">
        <v>2277</v>
      </c>
      <c r="B134" s="360" t="s">
        <v>2310</v>
      </c>
      <c r="C134" s="361" t="s">
        <v>2264</v>
      </c>
      <c r="D134" s="406">
        <v>105000</v>
      </c>
      <c r="E134" s="404">
        <f t="shared" si="3"/>
        <v>105000</v>
      </c>
      <c r="F134" s="407"/>
      <c r="G134" s="407"/>
      <c r="H134" s="361" t="s">
        <v>2265</v>
      </c>
      <c r="I134" s="415" t="s">
        <v>1520</v>
      </c>
      <c r="J134" s="415" t="s">
        <v>298</v>
      </c>
      <c r="K134" s="415"/>
    </row>
    <row r="135" spans="1:11" ht="31.5" x14ac:dyDescent="0.25">
      <c r="A135" s="348" t="s">
        <v>2280</v>
      </c>
      <c r="B135" s="360" t="s">
        <v>2310</v>
      </c>
      <c r="C135" s="348" t="s">
        <v>2247</v>
      </c>
      <c r="D135" s="405">
        <v>100000</v>
      </c>
      <c r="E135" s="404">
        <f t="shared" si="3"/>
        <v>100000</v>
      </c>
      <c r="F135" s="405"/>
      <c r="G135" s="405"/>
      <c r="H135" s="348" t="s">
        <v>2248</v>
      </c>
      <c r="I135" s="333" t="s">
        <v>595</v>
      </c>
      <c r="J135" s="333" t="s">
        <v>2249</v>
      </c>
      <c r="K135" s="333"/>
    </row>
    <row r="136" spans="1:11" ht="31.5" x14ac:dyDescent="0.25">
      <c r="A136" s="348" t="s">
        <v>2284</v>
      </c>
      <c r="B136" s="360" t="s">
        <v>30</v>
      </c>
      <c r="C136" s="348" t="s">
        <v>2671</v>
      </c>
      <c r="D136" s="404"/>
      <c r="E136" s="404"/>
      <c r="F136" s="404"/>
      <c r="G136" s="404"/>
      <c r="H136" s="348" t="s">
        <v>2672</v>
      </c>
      <c r="I136" s="333" t="s">
        <v>595</v>
      </c>
      <c r="J136" s="333" t="s">
        <v>3291</v>
      </c>
      <c r="K136" s="333"/>
    </row>
    <row r="137" spans="1:11" ht="110.25" x14ac:dyDescent="0.25">
      <c r="A137" s="348" t="s">
        <v>2286</v>
      </c>
      <c r="B137" s="360" t="s">
        <v>30</v>
      </c>
      <c r="C137" s="348" t="s">
        <v>2649</v>
      </c>
      <c r="D137" s="404"/>
      <c r="E137" s="404"/>
      <c r="F137" s="404"/>
      <c r="G137" s="404"/>
      <c r="H137" s="348" t="s">
        <v>2764</v>
      </c>
      <c r="I137" s="333" t="s">
        <v>595</v>
      </c>
      <c r="J137" s="333" t="s">
        <v>2211</v>
      </c>
      <c r="K137" s="333"/>
    </row>
    <row r="138" spans="1:11" ht="126" x14ac:dyDescent="0.25">
      <c r="A138" s="348" t="s">
        <v>2287</v>
      </c>
      <c r="B138" s="360" t="s">
        <v>30</v>
      </c>
      <c r="C138" s="348" t="s">
        <v>2652</v>
      </c>
      <c r="D138" s="404"/>
      <c r="E138" s="405"/>
      <c r="F138" s="405"/>
      <c r="G138" s="405"/>
      <c r="H138" s="348" t="s">
        <v>2781</v>
      </c>
      <c r="I138" s="333" t="s">
        <v>595</v>
      </c>
      <c r="J138" s="333" t="s">
        <v>3298</v>
      </c>
      <c r="K138" s="333"/>
    </row>
    <row r="139" spans="1:11" ht="80.45" customHeight="1" x14ac:dyDescent="0.25">
      <c r="A139" s="348" t="s">
        <v>2693</v>
      </c>
      <c r="B139" s="360" t="s">
        <v>30</v>
      </c>
      <c r="C139" s="348" t="s">
        <v>2692</v>
      </c>
      <c r="D139" s="404"/>
      <c r="E139" s="405"/>
      <c r="F139" s="405"/>
      <c r="G139" s="405"/>
      <c r="H139" s="348" t="s">
        <v>2694</v>
      </c>
      <c r="I139" s="333" t="s">
        <v>595</v>
      </c>
      <c r="J139" s="333" t="s">
        <v>3312</v>
      </c>
      <c r="K139" s="333"/>
    </row>
    <row r="140" spans="1:11" ht="54.6" customHeight="1" x14ac:dyDescent="0.25">
      <c r="A140" s="348" t="s">
        <v>2710</v>
      </c>
      <c r="B140" s="360" t="s">
        <v>30</v>
      </c>
      <c r="C140" s="348" t="s">
        <v>2261</v>
      </c>
      <c r="D140" s="404"/>
      <c r="E140" s="405"/>
      <c r="F140" s="405"/>
      <c r="G140" s="405"/>
      <c r="H140" s="359" t="s">
        <v>2262</v>
      </c>
      <c r="I140" s="333" t="s">
        <v>469</v>
      </c>
      <c r="J140" s="333" t="s">
        <v>3298</v>
      </c>
      <c r="K140" s="333"/>
    </row>
    <row r="141" spans="1:11" s="477" customFormat="1" ht="130.9" customHeight="1" x14ac:dyDescent="0.25">
      <c r="A141" s="348" t="s">
        <v>3198</v>
      </c>
      <c r="B141" s="360" t="s">
        <v>2310</v>
      </c>
      <c r="C141" s="348" t="s">
        <v>3199</v>
      </c>
      <c r="D141" s="404">
        <v>40000</v>
      </c>
      <c r="E141" s="405">
        <v>8000</v>
      </c>
      <c r="F141" s="405">
        <v>32000</v>
      </c>
      <c r="G141" s="405"/>
      <c r="H141" s="348" t="s">
        <v>3201</v>
      </c>
      <c r="I141" s="333" t="s">
        <v>3115</v>
      </c>
      <c r="J141" s="333" t="s">
        <v>3355</v>
      </c>
      <c r="K141" s="333" t="s">
        <v>3200</v>
      </c>
    </row>
    <row r="142" spans="1:11" s="424" customFormat="1" ht="35.450000000000003" customHeight="1" x14ac:dyDescent="0.25">
      <c r="A142" s="348" t="s">
        <v>2906</v>
      </c>
      <c r="B142" s="360" t="s">
        <v>2310</v>
      </c>
      <c r="C142" s="348" t="s">
        <v>2697</v>
      </c>
      <c r="D142" s="404">
        <v>50000</v>
      </c>
      <c r="E142" s="405">
        <v>50000</v>
      </c>
      <c r="F142" s="405"/>
      <c r="G142" s="405"/>
      <c r="H142" s="359" t="s">
        <v>2729</v>
      </c>
      <c r="I142" s="333" t="s">
        <v>665</v>
      </c>
      <c r="J142" s="333" t="s">
        <v>60</v>
      </c>
      <c r="K142" s="333"/>
    </row>
    <row r="143" spans="1:11" s="424" customFormat="1" ht="145.5" customHeight="1" x14ac:dyDescent="0.25">
      <c r="A143" s="348" t="s">
        <v>2728</v>
      </c>
      <c r="B143" s="360" t="s">
        <v>2310</v>
      </c>
      <c r="C143" s="348" t="s">
        <v>2733</v>
      </c>
      <c r="D143" s="404">
        <v>250000</v>
      </c>
      <c r="E143" s="404">
        <v>250000</v>
      </c>
      <c r="F143" s="405"/>
      <c r="G143" s="405"/>
      <c r="H143" s="348" t="s">
        <v>2905</v>
      </c>
      <c r="I143" s="333" t="s">
        <v>1622</v>
      </c>
      <c r="J143" s="333" t="s">
        <v>2418</v>
      </c>
      <c r="K143" s="333"/>
    </row>
    <row r="144" spans="1:11" s="424" customFormat="1" ht="67.900000000000006" customHeight="1" x14ac:dyDescent="0.25">
      <c r="A144" s="348" t="s">
        <v>2732</v>
      </c>
      <c r="B144" s="360" t="s">
        <v>2310</v>
      </c>
      <c r="C144" s="348" t="s">
        <v>2767</v>
      </c>
      <c r="D144" s="404">
        <v>25652</v>
      </c>
      <c r="E144" s="404">
        <v>5050</v>
      </c>
      <c r="F144" s="405">
        <v>20602</v>
      </c>
      <c r="G144" s="405"/>
      <c r="H144" s="348" t="s">
        <v>2769</v>
      </c>
      <c r="I144" s="333" t="s">
        <v>2770</v>
      </c>
      <c r="J144" s="333" t="s">
        <v>435</v>
      </c>
      <c r="K144" s="333" t="s">
        <v>2771</v>
      </c>
    </row>
    <row r="145" spans="1:11" s="424" customFormat="1" ht="79.900000000000006" customHeight="1" x14ac:dyDescent="0.25">
      <c r="A145" s="348" t="s">
        <v>2768</v>
      </c>
      <c r="B145" s="360" t="s">
        <v>2310</v>
      </c>
      <c r="C145" s="348" t="s">
        <v>1347</v>
      </c>
      <c r="D145" s="404">
        <v>40000</v>
      </c>
      <c r="E145" s="405">
        <v>40000</v>
      </c>
      <c r="F145" s="405"/>
      <c r="G145" s="405"/>
      <c r="H145" s="348" t="s">
        <v>2730</v>
      </c>
      <c r="I145" s="333" t="s">
        <v>1622</v>
      </c>
      <c r="J145" s="333" t="s">
        <v>2418</v>
      </c>
      <c r="K145" s="333"/>
    </row>
    <row r="146" spans="1:11" s="424" customFormat="1" ht="79.900000000000006" customHeight="1" x14ac:dyDescent="0.25">
      <c r="A146" s="348" t="s">
        <v>3011</v>
      </c>
      <c r="B146" s="360" t="s">
        <v>2310</v>
      </c>
      <c r="C146" s="348" t="s">
        <v>3012</v>
      </c>
      <c r="D146" s="404">
        <v>30000</v>
      </c>
      <c r="E146" s="405">
        <v>14940</v>
      </c>
      <c r="F146" s="405">
        <v>15060</v>
      </c>
      <c r="G146" s="405"/>
      <c r="H146" s="348" t="s">
        <v>3014</v>
      </c>
      <c r="I146" s="333" t="s">
        <v>1622</v>
      </c>
      <c r="J146" s="333" t="s">
        <v>3013</v>
      </c>
      <c r="K146" s="333" t="s">
        <v>3010</v>
      </c>
    </row>
    <row r="147" spans="1:11" s="477" customFormat="1" ht="117" customHeight="1" x14ac:dyDescent="0.25">
      <c r="A147" s="348" t="s">
        <v>3207</v>
      </c>
      <c r="B147" s="360" t="s">
        <v>2310</v>
      </c>
      <c r="C147" s="347" t="s">
        <v>3203</v>
      </c>
      <c r="D147" s="404">
        <v>50000</v>
      </c>
      <c r="E147" s="405">
        <v>18000</v>
      </c>
      <c r="F147" s="405">
        <v>32000</v>
      </c>
      <c r="G147" s="405"/>
      <c r="H147" s="348" t="s">
        <v>3204</v>
      </c>
      <c r="I147" s="333" t="s">
        <v>3115</v>
      </c>
      <c r="J147" s="333" t="s">
        <v>3202</v>
      </c>
      <c r="K147" s="333" t="s">
        <v>3200</v>
      </c>
    </row>
    <row r="148" spans="1:11" s="477" customFormat="1" ht="78.75" x14ac:dyDescent="0.25">
      <c r="A148" s="348" t="s">
        <v>3230</v>
      </c>
      <c r="B148" s="360" t="s">
        <v>2310</v>
      </c>
      <c r="C148" s="347" t="s">
        <v>3248</v>
      </c>
      <c r="D148" s="475">
        <v>70000</v>
      </c>
      <c r="E148" s="405">
        <v>7000</v>
      </c>
      <c r="F148" s="405">
        <v>63000</v>
      </c>
      <c r="G148" s="405"/>
      <c r="H148" s="347" t="s">
        <v>3249</v>
      </c>
      <c r="I148" s="333" t="s">
        <v>1622</v>
      </c>
      <c r="J148" s="333" t="s">
        <v>2980</v>
      </c>
      <c r="K148" s="333" t="s">
        <v>3206</v>
      </c>
    </row>
    <row r="149" spans="1:11" s="477" customFormat="1" ht="96" customHeight="1" x14ac:dyDescent="0.25">
      <c r="A149" s="347" t="s">
        <v>3236</v>
      </c>
      <c r="B149" s="333" t="s">
        <v>2310</v>
      </c>
      <c r="C149" s="347" t="s">
        <v>3237</v>
      </c>
      <c r="D149" s="475">
        <v>90000</v>
      </c>
      <c r="E149" s="475">
        <v>9000</v>
      </c>
      <c r="F149" s="475" t="s">
        <v>3241</v>
      </c>
      <c r="G149" s="347"/>
      <c r="H149" s="347" t="s">
        <v>3238</v>
      </c>
      <c r="I149" s="333" t="s">
        <v>1666</v>
      </c>
      <c r="J149" s="333" t="s">
        <v>3148</v>
      </c>
      <c r="K149" s="333" t="s">
        <v>3206</v>
      </c>
    </row>
    <row r="150" spans="1:11" s="477" customFormat="1" ht="96" customHeight="1" x14ac:dyDescent="0.25">
      <c r="A150" s="347" t="s">
        <v>3239</v>
      </c>
      <c r="B150" s="333" t="s">
        <v>2310</v>
      </c>
      <c r="C150" s="347" t="s">
        <v>3240</v>
      </c>
      <c r="D150" s="475">
        <v>300000</v>
      </c>
      <c r="E150" s="475">
        <v>30000</v>
      </c>
      <c r="F150" s="475">
        <v>270000</v>
      </c>
      <c r="G150" s="347"/>
      <c r="H150" s="347" t="s">
        <v>3250</v>
      </c>
      <c r="I150" s="333" t="s">
        <v>1666</v>
      </c>
      <c r="J150" s="333" t="s">
        <v>3148</v>
      </c>
      <c r="K150" s="333" t="s">
        <v>3206</v>
      </c>
    </row>
    <row r="151" spans="1:11" s="477" customFormat="1" ht="78.75" x14ac:dyDescent="0.25">
      <c r="A151" s="348" t="s">
        <v>3245</v>
      </c>
      <c r="B151" s="333" t="s">
        <v>2310</v>
      </c>
      <c r="C151" s="348" t="s">
        <v>3246</v>
      </c>
      <c r="D151" s="500">
        <v>80000</v>
      </c>
      <c r="E151" s="333" t="s">
        <v>3251</v>
      </c>
      <c r="F151" s="500">
        <v>72000</v>
      </c>
      <c r="G151" s="333"/>
      <c r="H151" s="348" t="s">
        <v>3247</v>
      </c>
      <c r="I151" s="333" t="s">
        <v>1622</v>
      </c>
      <c r="J151" s="333" t="s">
        <v>2980</v>
      </c>
      <c r="K151" s="333" t="s">
        <v>3206</v>
      </c>
    </row>
    <row r="152" spans="1:11" s="477" customFormat="1" x14ac:dyDescent="0.25"/>
    <row r="153" spans="1:11" x14ac:dyDescent="0.25">
      <c r="A153" s="403"/>
      <c r="B153" s="394"/>
      <c r="C153" s="365"/>
      <c r="D153" s="408">
        <f>SUM(D6:D125)</f>
        <v>50009407.899999999</v>
      </c>
      <c r="E153" s="408"/>
      <c r="F153" s="408"/>
      <c r="G153" s="408"/>
      <c r="H153" s="366"/>
      <c r="I153" s="413"/>
      <c r="J153" s="413"/>
      <c r="K153" s="413"/>
    </row>
  </sheetData>
  <autoFilter ref="A1:K153" xr:uid="{00000000-0009-0000-0000-00000A000000}"/>
  <mergeCells count="8">
    <mergeCell ref="A63:K63"/>
    <mergeCell ref="A75:K75"/>
    <mergeCell ref="A91:K91"/>
    <mergeCell ref="A2:K2"/>
    <mergeCell ref="A3:K3"/>
    <mergeCell ref="A44:K44"/>
    <mergeCell ref="A50:K50"/>
    <mergeCell ref="A55:K55"/>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2"/>
  <sheetViews>
    <sheetView tabSelected="1" view="pageBreakPreview" topLeftCell="A7" zoomScaleNormal="50" zoomScaleSheetLayoutView="100" workbookViewId="0">
      <selection activeCell="O24" sqref="O24"/>
    </sheetView>
  </sheetViews>
  <sheetFormatPr defaultColWidth="9.140625" defaultRowHeight="15" x14ac:dyDescent="0.25"/>
  <cols>
    <col min="1" max="11" width="9.140625" style="371"/>
    <col min="12" max="13" width="8.42578125" style="371" customWidth="1"/>
    <col min="14" max="14" width="17.28515625" style="371" customWidth="1"/>
    <col min="15" max="15" width="15.140625" style="371" customWidth="1"/>
    <col min="16" max="16" width="18.7109375" style="371" customWidth="1"/>
    <col min="17" max="17" width="8.85546875" style="371" customWidth="1"/>
    <col min="18" max="18" width="4.85546875" style="371" customWidth="1"/>
    <col min="19" max="19" width="9.42578125" style="371" customWidth="1"/>
    <col min="20" max="20" width="4.85546875" style="371" customWidth="1"/>
    <col min="21" max="21" width="13.85546875" style="371" customWidth="1"/>
    <col min="22" max="16384" width="9.140625" style="371"/>
  </cols>
  <sheetData>
    <row r="1" spans="11:21" x14ac:dyDescent="0.25">
      <c r="K1" s="370"/>
      <c r="L1" s="370"/>
      <c r="M1" s="370"/>
      <c r="N1" s="370"/>
      <c r="O1" s="480" t="s">
        <v>2772</v>
      </c>
      <c r="P1" s="478"/>
      <c r="Q1" s="478"/>
      <c r="R1" s="480" t="s">
        <v>2772</v>
      </c>
      <c r="S1" s="478"/>
      <c r="T1" s="478"/>
      <c r="U1" s="479" t="s">
        <v>1499</v>
      </c>
    </row>
    <row r="2" spans="11:21" x14ac:dyDescent="0.25">
      <c r="K2" s="370"/>
      <c r="L2" s="370"/>
      <c r="M2" s="370"/>
      <c r="N2" s="370"/>
      <c r="O2" s="480" t="s">
        <v>2970</v>
      </c>
      <c r="P2" s="478"/>
      <c r="Q2" s="478"/>
      <c r="R2" s="480" t="s">
        <v>2970</v>
      </c>
      <c r="S2" s="478"/>
      <c r="T2" s="478"/>
      <c r="U2" s="479" t="s">
        <v>1500</v>
      </c>
    </row>
    <row r="3" spans="11:21" x14ac:dyDescent="0.25">
      <c r="K3" s="370"/>
      <c r="L3" s="370"/>
      <c r="M3" s="370"/>
      <c r="N3" s="370"/>
      <c r="O3" s="480" t="s">
        <v>3417</v>
      </c>
      <c r="P3" s="478"/>
      <c r="Q3" s="478"/>
      <c r="R3" s="480" t="s">
        <v>3097</v>
      </c>
      <c r="S3" s="478"/>
      <c r="T3" s="478"/>
      <c r="U3" s="479" t="s">
        <v>2773</v>
      </c>
    </row>
    <row r="4" spans="11:21" x14ac:dyDescent="0.25">
      <c r="O4" s="480" t="s">
        <v>3420</v>
      </c>
      <c r="P4" s="478"/>
      <c r="Q4" s="478"/>
      <c r="R4" s="481" t="s">
        <v>3098</v>
      </c>
      <c r="S4" s="478"/>
      <c r="T4" s="478"/>
      <c r="U4" s="480" t="s">
        <v>2774</v>
      </c>
    </row>
    <row r="5" spans="11:21" x14ac:dyDescent="0.25">
      <c r="O5" s="480" t="s">
        <v>2772</v>
      </c>
      <c r="R5" s="480" t="s">
        <v>2772</v>
      </c>
      <c r="S5" s="478"/>
      <c r="T5" s="478"/>
      <c r="U5" s="481" t="s">
        <v>2772</v>
      </c>
    </row>
    <row r="6" spans="11:21" x14ac:dyDescent="0.25">
      <c r="O6" s="480" t="s">
        <v>2970</v>
      </c>
      <c r="P6" s="372"/>
      <c r="R6" s="480" t="s">
        <v>2970</v>
      </c>
      <c r="S6" s="478"/>
      <c r="T6" s="478"/>
      <c r="U6" s="479" t="s">
        <v>1500</v>
      </c>
    </row>
    <row r="7" spans="11:21" x14ac:dyDescent="0.25">
      <c r="O7" s="480" t="s">
        <v>3459</v>
      </c>
      <c r="P7" s="372"/>
      <c r="R7" s="480" t="s">
        <v>3124</v>
      </c>
      <c r="S7" s="478"/>
      <c r="T7" s="478"/>
      <c r="U7" s="479" t="s">
        <v>2813</v>
      </c>
    </row>
    <row r="8" spans="11:21" ht="15" customHeight="1" x14ac:dyDescent="0.25">
      <c r="L8" s="535"/>
      <c r="M8" s="535"/>
      <c r="N8" s="535"/>
      <c r="O8" s="480" t="s">
        <v>3460</v>
      </c>
      <c r="P8" s="535"/>
      <c r="R8" s="481" t="s">
        <v>3125</v>
      </c>
      <c r="S8" s="478"/>
      <c r="T8" s="478"/>
      <c r="U8" s="479" t="s">
        <v>2757</v>
      </c>
    </row>
    <row r="9" spans="11:21" x14ac:dyDescent="0.25">
      <c r="N9" s="537"/>
      <c r="O9" s="480" t="s">
        <v>2772</v>
      </c>
      <c r="P9" s="372"/>
      <c r="R9" s="480" t="s">
        <v>2772</v>
      </c>
      <c r="S9" s="478"/>
      <c r="T9" s="478"/>
      <c r="U9" s="480" t="s">
        <v>2772</v>
      </c>
    </row>
    <row r="10" spans="11:21" x14ac:dyDescent="0.25">
      <c r="N10" s="537"/>
      <c r="O10" s="480" t="s">
        <v>2970</v>
      </c>
      <c r="R10" s="480" t="s">
        <v>2970</v>
      </c>
      <c r="S10" s="478"/>
      <c r="T10" s="478"/>
      <c r="U10" s="481" t="s">
        <v>1500</v>
      </c>
    </row>
    <row r="11" spans="11:21" x14ac:dyDescent="0.25">
      <c r="N11" s="537"/>
      <c r="O11" s="480" t="s">
        <v>3487</v>
      </c>
      <c r="P11" s="372"/>
      <c r="R11" s="480" t="s">
        <v>3176</v>
      </c>
      <c r="S11" s="478"/>
      <c r="T11" s="478"/>
      <c r="U11" s="479" t="s">
        <v>2809</v>
      </c>
    </row>
    <row r="12" spans="11:21" x14ac:dyDescent="0.25">
      <c r="N12" s="537"/>
      <c r="O12" s="480" t="s">
        <v>3488</v>
      </c>
      <c r="P12" s="372"/>
      <c r="R12" s="481" t="s">
        <v>3177</v>
      </c>
      <c r="S12" s="478"/>
      <c r="T12" s="478"/>
      <c r="U12" s="479" t="s">
        <v>2808</v>
      </c>
    </row>
    <row r="13" spans="11:21" x14ac:dyDescent="0.25">
      <c r="O13" s="480" t="s">
        <v>2772</v>
      </c>
      <c r="R13" s="480" t="s">
        <v>2772</v>
      </c>
      <c r="S13" s="478"/>
      <c r="T13" s="478"/>
      <c r="U13" s="479" t="s">
        <v>2772</v>
      </c>
    </row>
    <row r="14" spans="11:21" x14ac:dyDescent="0.25">
      <c r="O14" s="480" t="s">
        <v>2970</v>
      </c>
      <c r="R14" s="480" t="s">
        <v>2970</v>
      </c>
      <c r="S14" s="478"/>
      <c r="T14" s="478"/>
      <c r="U14" s="480" t="s">
        <v>1500</v>
      </c>
    </row>
    <row r="15" spans="11:21" ht="10.9" customHeight="1" x14ac:dyDescent="0.25">
      <c r="N15" s="537"/>
      <c r="O15" s="480" t="s">
        <v>3493</v>
      </c>
      <c r="R15" s="494" t="s">
        <v>3193</v>
      </c>
      <c r="S15" s="478"/>
      <c r="T15" s="478"/>
      <c r="U15" s="481" t="s">
        <v>2912</v>
      </c>
    </row>
    <row r="16" spans="11:21" x14ac:dyDescent="0.25">
      <c r="O16" s="480" t="s">
        <v>3494</v>
      </c>
      <c r="R16" s="494" t="s">
        <v>3194</v>
      </c>
      <c r="S16" s="478"/>
      <c r="T16" s="478"/>
      <c r="U16" s="479" t="s">
        <v>2913</v>
      </c>
    </row>
    <row r="17" spans="15:21" x14ac:dyDescent="0.25">
      <c r="O17" s="480" t="s">
        <v>2772</v>
      </c>
      <c r="P17" s="372"/>
      <c r="R17" s="480" t="s">
        <v>2772</v>
      </c>
      <c r="S17" s="478"/>
      <c r="T17" s="478"/>
      <c r="U17" s="479" t="s">
        <v>2772</v>
      </c>
    </row>
    <row r="18" spans="15:21" x14ac:dyDescent="0.25">
      <c r="O18" s="480" t="s">
        <v>2970</v>
      </c>
      <c r="R18" s="480" t="s">
        <v>2970</v>
      </c>
      <c r="S18" s="478"/>
      <c r="T18" s="478"/>
      <c r="U18" s="479" t="s">
        <v>1500</v>
      </c>
    </row>
    <row r="19" spans="15:21" x14ac:dyDescent="0.25">
      <c r="O19" s="480" t="s">
        <v>3519</v>
      </c>
      <c r="R19" s="480" t="s">
        <v>3231</v>
      </c>
      <c r="S19" s="478"/>
      <c r="T19" s="478"/>
      <c r="U19" s="480" t="s">
        <v>2919</v>
      </c>
    </row>
    <row r="20" spans="15:21" ht="12" customHeight="1" x14ac:dyDescent="0.25">
      <c r="O20" s="480" t="s">
        <v>3271</v>
      </c>
      <c r="R20" s="480" t="s">
        <v>3232</v>
      </c>
      <c r="S20" s="478"/>
      <c r="T20" s="478"/>
      <c r="U20" s="481" t="s">
        <v>2920</v>
      </c>
    </row>
    <row r="21" spans="15:21" x14ac:dyDescent="0.25">
      <c r="O21" s="544" t="s">
        <v>2772</v>
      </c>
      <c r="R21" s="480" t="s">
        <v>2772</v>
      </c>
      <c r="S21" s="478"/>
      <c r="T21" s="478"/>
      <c r="U21" s="479" t="s">
        <v>2772</v>
      </c>
    </row>
    <row r="22" spans="15:21" x14ac:dyDescent="0.25">
      <c r="O22" s="544" t="s">
        <v>2970</v>
      </c>
      <c r="R22" s="480" t="s">
        <v>2970</v>
      </c>
      <c r="S22" s="478"/>
      <c r="T22" s="478"/>
      <c r="U22" s="479" t="s">
        <v>1500</v>
      </c>
    </row>
    <row r="23" spans="15:21" x14ac:dyDescent="0.25">
      <c r="O23" s="544" t="s">
        <v>3522</v>
      </c>
      <c r="R23" s="480" t="s">
        <v>3256</v>
      </c>
      <c r="S23" s="478"/>
      <c r="T23" s="478"/>
      <c r="U23" s="479" t="s">
        <v>2942</v>
      </c>
    </row>
    <row r="24" spans="15:21" x14ac:dyDescent="0.25">
      <c r="O24" s="544" t="s">
        <v>3523</v>
      </c>
      <c r="R24" s="480" t="s">
        <v>3257</v>
      </c>
      <c r="S24" s="478"/>
      <c r="T24" s="478"/>
      <c r="U24" s="480" t="s">
        <v>2943</v>
      </c>
    </row>
    <row r="25" spans="15:21" ht="13.9" customHeight="1" x14ac:dyDescent="0.25">
      <c r="R25" s="480" t="s">
        <v>2772</v>
      </c>
      <c r="S25" s="478"/>
      <c r="T25" s="478"/>
      <c r="U25" s="481" t="s">
        <v>2772</v>
      </c>
    </row>
    <row r="26" spans="15:21" x14ac:dyDescent="0.25">
      <c r="R26" s="480" t="s">
        <v>2970</v>
      </c>
      <c r="S26" s="478"/>
      <c r="T26" s="478"/>
      <c r="U26" s="479" t="s">
        <v>1500</v>
      </c>
    </row>
    <row r="27" spans="15:21" x14ac:dyDescent="0.25">
      <c r="R27" s="480" t="s">
        <v>3270</v>
      </c>
      <c r="S27" s="478"/>
      <c r="T27" s="478"/>
      <c r="U27" s="479" t="s">
        <v>2962</v>
      </c>
    </row>
    <row r="28" spans="15:21" x14ac:dyDescent="0.25">
      <c r="R28" s="501" t="s">
        <v>3271</v>
      </c>
      <c r="S28" s="478"/>
      <c r="T28" s="478"/>
      <c r="U28" s="479" t="s">
        <v>2963</v>
      </c>
    </row>
    <row r="29" spans="15:21" x14ac:dyDescent="0.25">
      <c r="R29" s="480" t="s">
        <v>2772</v>
      </c>
      <c r="S29" s="478"/>
      <c r="T29" s="478"/>
      <c r="U29" s="480" t="s">
        <v>2772</v>
      </c>
    </row>
    <row r="30" spans="15:21" x14ac:dyDescent="0.25">
      <c r="R30" s="480" t="s">
        <v>2970</v>
      </c>
      <c r="S30" s="478"/>
      <c r="T30" s="478"/>
      <c r="U30" s="480" t="s">
        <v>2970</v>
      </c>
    </row>
    <row r="31" spans="15:21" x14ac:dyDescent="0.25">
      <c r="R31" s="480" t="s">
        <v>3299</v>
      </c>
      <c r="S31" s="478"/>
      <c r="T31" s="478"/>
      <c r="U31" s="480" t="s">
        <v>2985</v>
      </c>
    </row>
    <row r="32" spans="15:21" x14ac:dyDescent="0.25">
      <c r="R32" s="480" t="s">
        <v>3326</v>
      </c>
      <c r="S32" s="478"/>
      <c r="T32" s="478"/>
      <c r="U32" s="481" t="s">
        <v>2996</v>
      </c>
    </row>
    <row r="33" spans="1:21" x14ac:dyDescent="0.25">
      <c r="R33" s="480" t="s">
        <v>2772</v>
      </c>
      <c r="S33" s="478"/>
      <c r="T33" s="478"/>
      <c r="U33" s="479" t="s">
        <v>2772</v>
      </c>
    </row>
    <row r="34" spans="1:21" ht="15" customHeight="1" x14ac:dyDescent="0.25">
      <c r="A34" s="373"/>
      <c r="B34" s="373"/>
      <c r="C34" s="373"/>
      <c r="D34" s="373"/>
      <c r="E34" s="373"/>
      <c r="F34" s="373"/>
      <c r="G34" s="373"/>
      <c r="H34" s="373"/>
      <c r="I34" s="373"/>
      <c r="J34" s="373"/>
      <c r="K34" s="373"/>
      <c r="L34" s="373"/>
      <c r="M34" s="373"/>
      <c r="N34" s="373"/>
      <c r="O34" s="373"/>
      <c r="P34" s="373"/>
      <c r="Q34" s="373"/>
      <c r="R34" s="480" t="s">
        <v>2970</v>
      </c>
      <c r="S34" s="482"/>
      <c r="T34" s="482"/>
      <c r="U34" s="480" t="s">
        <v>2970</v>
      </c>
    </row>
    <row r="35" spans="1:21" ht="15" customHeight="1" x14ac:dyDescent="0.25">
      <c r="A35" s="373"/>
      <c r="B35" s="373"/>
      <c r="C35" s="373"/>
      <c r="D35" s="373"/>
      <c r="E35" s="504"/>
      <c r="F35" s="504"/>
      <c r="G35" s="504"/>
      <c r="H35" s="504"/>
      <c r="I35" s="504"/>
      <c r="J35" s="504"/>
      <c r="K35" s="504"/>
      <c r="L35" s="504"/>
      <c r="M35" s="504"/>
      <c r="N35" s="504"/>
      <c r="O35" s="504"/>
      <c r="P35" s="504"/>
      <c r="Q35" s="504"/>
      <c r="R35" s="480" t="s">
        <v>3353</v>
      </c>
      <c r="S35" s="505"/>
      <c r="T35" s="505"/>
      <c r="U35" s="480" t="s">
        <v>3016</v>
      </c>
    </row>
    <row r="36" spans="1:21" ht="15" customHeight="1" x14ac:dyDescent="0.25">
      <c r="A36" s="373"/>
      <c r="B36" s="373"/>
      <c r="C36" s="373"/>
      <c r="D36" s="373"/>
      <c r="E36" s="504"/>
      <c r="F36" s="504"/>
      <c r="G36" s="504"/>
      <c r="H36" s="504"/>
      <c r="I36" s="504"/>
      <c r="J36" s="504"/>
      <c r="K36" s="504"/>
      <c r="L36" s="504"/>
      <c r="M36" s="504"/>
      <c r="N36" s="504"/>
      <c r="O36" s="504"/>
      <c r="P36" s="504"/>
      <c r="Q36" s="504"/>
      <c r="R36" s="480" t="s">
        <v>3397</v>
      </c>
      <c r="S36" s="505"/>
      <c r="T36" s="505"/>
      <c r="U36" s="480" t="s">
        <v>3017</v>
      </c>
    </row>
    <row r="37" spans="1:21" ht="15" customHeight="1" x14ac:dyDescent="0.25">
      <c r="A37" s="373"/>
      <c r="B37" s="373"/>
      <c r="C37" s="373"/>
      <c r="D37" s="373"/>
      <c r="E37" s="504"/>
      <c r="F37" s="504"/>
      <c r="G37" s="504"/>
      <c r="H37" s="504"/>
      <c r="I37" s="504"/>
      <c r="J37" s="504"/>
      <c r="K37" s="504"/>
      <c r="L37" s="504"/>
      <c r="M37" s="504"/>
      <c r="N37" s="504"/>
      <c r="O37" s="504"/>
      <c r="P37" s="504"/>
      <c r="Q37" s="504"/>
      <c r="R37" s="480" t="s">
        <v>2772</v>
      </c>
      <c r="S37" s="505"/>
      <c r="T37" s="505"/>
      <c r="U37" s="480" t="s">
        <v>2772</v>
      </c>
    </row>
    <row r="38" spans="1:21" ht="15" customHeight="1" x14ac:dyDescent="0.25">
      <c r="A38" s="373"/>
      <c r="B38" s="373"/>
      <c r="C38" s="373"/>
      <c r="D38" s="373"/>
      <c r="E38" s="504"/>
      <c r="F38" s="504"/>
      <c r="G38" s="504"/>
      <c r="H38" s="504"/>
      <c r="I38" s="504"/>
      <c r="J38" s="504"/>
      <c r="K38" s="504"/>
      <c r="L38" s="504"/>
      <c r="M38" s="504"/>
      <c r="N38" s="504"/>
      <c r="O38" s="504"/>
      <c r="P38" s="504"/>
      <c r="Q38" s="504"/>
      <c r="R38" s="480" t="s">
        <v>2970</v>
      </c>
      <c r="S38" s="505"/>
      <c r="T38" s="505"/>
      <c r="U38" s="480" t="s">
        <v>2970</v>
      </c>
    </row>
    <row r="39" spans="1:21" ht="15" customHeight="1" x14ac:dyDescent="0.25">
      <c r="A39" s="373"/>
      <c r="B39" s="373"/>
      <c r="C39" s="373"/>
      <c r="D39" s="373"/>
      <c r="E39" s="504"/>
      <c r="F39" s="504"/>
      <c r="G39" s="504"/>
      <c r="H39" s="504"/>
      <c r="I39" s="504"/>
      <c r="J39" s="504"/>
      <c r="K39" s="504"/>
      <c r="L39" s="504"/>
      <c r="M39" s="504"/>
      <c r="N39" s="504"/>
      <c r="O39" s="504"/>
      <c r="P39" s="504"/>
      <c r="Q39" s="504"/>
      <c r="R39" s="480" t="s">
        <v>3393</v>
      </c>
      <c r="S39" s="505"/>
      <c r="T39" s="505"/>
      <c r="U39" s="480" t="s">
        <v>3072</v>
      </c>
    </row>
    <row r="40" spans="1:21" ht="15" customHeight="1" x14ac:dyDescent="0.25">
      <c r="A40" s="373"/>
      <c r="B40" s="373"/>
      <c r="C40" s="373"/>
      <c r="D40" s="373"/>
      <c r="E40" s="504"/>
      <c r="F40" s="504"/>
      <c r="G40" s="504"/>
      <c r="H40" s="504"/>
      <c r="I40" s="504"/>
      <c r="J40" s="504"/>
      <c r="K40" s="504"/>
      <c r="L40" s="504"/>
      <c r="M40" s="504"/>
      <c r="N40" s="504"/>
      <c r="O40" s="504"/>
      <c r="P40" s="504"/>
      <c r="Q40" s="504"/>
      <c r="R40" s="480" t="s">
        <v>3398</v>
      </c>
      <c r="S40" s="505"/>
      <c r="T40" s="505"/>
      <c r="U40" s="481" t="s">
        <v>3073</v>
      </c>
    </row>
    <row r="41" spans="1:21" ht="29.25" customHeight="1" x14ac:dyDescent="0.25">
      <c r="A41" s="374"/>
      <c r="B41" s="374"/>
      <c r="C41" s="374"/>
      <c r="D41" s="422"/>
      <c r="E41" s="14" t="s">
        <v>1501</v>
      </c>
      <c r="F41" s="14"/>
      <c r="G41" s="14"/>
      <c r="H41" s="14"/>
      <c r="I41" s="14"/>
      <c r="J41" s="14"/>
      <c r="K41" s="14"/>
      <c r="L41" s="14"/>
      <c r="M41" s="14"/>
      <c r="N41" s="14"/>
      <c r="O41" s="14"/>
      <c r="P41" s="14"/>
      <c r="Q41" s="14"/>
      <c r="R41" s="14"/>
      <c r="S41" s="422"/>
      <c r="T41" s="374"/>
      <c r="U41" s="483"/>
    </row>
    <row r="42" spans="1:21" ht="64.5" customHeight="1" x14ac:dyDescent="0.25">
      <c r="A42" s="374"/>
      <c r="B42" s="374"/>
      <c r="C42" s="374"/>
      <c r="D42" s="14" t="s">
        <v>1502</v>
      </c>
      <c r="E42" s="14"/>
      <c r="F42" s="14"/>
      <c r="G42" s="14"/>
      <c r="H42" s="14"/>
      <c r="I42" s="14"/>
      <c r="J42" s="14"/>
      <c r="K42" s="14"/>
      <c r="L42" s="14"/>
      <c r="M42" s="14"/>
      <c r="N42" s="14"/>
      <c r="O42" s="14"/>
      <c r="P42" s="14"/>
      <c r="Q42" s="14"/>
      <c r="R42" s="14"/>
      <c r="S42" s="14"/>
      <c r="T42" s="374"/>
      <c r="U42" s="374"/>
    </row>
    <row r="43" spans="1:21" ht="51.6" customHeight="1" x14ac:dyDescent="0.25">
      <c r="A43" s="374"/>
      <c r="B43" s="374"/>
      <c r="C43" s="374"/>
      <c r="D43" s="422"/>
      <c r="E43" s="14" t="s">
        <v>1503</v>
      </c>
      <c r="F43" s="14"/>
      <c r="G43" s="14"/>
      <c r="H43" s="14"/>
      <c r="I43" s="14"/>
      <c r="J43" s="14"/>
      <c r="K43" s="14"/>
      <c r="L43" s="14"/>
      <c r="M43" s="14"/>
      <c r="N43" s="14"/>
      <c r="O43" s="14"/>
      <c r="P43" s="14"/>
      <c r="Q43" s="14"/>
      <c r="R43" s="14"/>
      <c r="S43" s="422"/>
      <c r="T43" s="374"/>
      <c r="U43" s="374"/>
    </row>
    <row r="44" spans="1:21" ht="1.5" customHeight="1" x14ac:dyDescent="0.25">
      <c r="A44" s="374"/>
      <c r="B44" s="374"/>
      <c r="C44" s="374"/>
      <c r="D44" s="374"/>
      <c r="E44" s="374"/>
      <c r="F44" s="374"/>
      <c r="G44" s="374"/>
      <c r="H44" s="374"/>
      <c r="I44" s="374"/>
      <c r="J44" s="374"/>
      <c r="K44" s="374"/>
      <c r="L44" s="374"/>
      <c r="M44" s="374"/>
      <c r="N44" s="374"/>
      <c r="O44" s="374"/>
      <c r="P44" s="374"/>
      <c r="Q44" s="374"/>
      <c r="R44" s="374"/>
      <c r="S44" s="374"/>
      <c r="T44" s="374"/>
      <c r="U44" s="374"/>
    </row>
    <row r="45" spans="1:21" ht="1.5" customHeight="1" x14ac:dyDescent="0.25">
      <c r="A45" s="374"/>
      <c r="B45" s="374"/>
      <c r="C45" s="374"/>
      <c r="D45" s="374"/>
      <c r="E45" s="13" t="s">
        <v>2686</v>
      </c>
      <c r="F45" s="13"/>
      <c r="G45" s="13"/>
      <c r="H45" s="13"/>
      <c r="I45" s="13"/>
      <c r="J45" s="13"/>
      <c r="K45" s="13"/>
      <c r="L45" s="374"/>
      <c r="M45" s="374"/>
      <c r="N45" s="374"/>
      <c r="O45" s="374"/>
      <c r="P45" s="374"/>
      <c r="Q45" s="374"/>
      <c r="R45" s="374"/>
      <c r="S45" s="374"/>
      <c r="T45" s="374"/>
      <c r="U45" s="374"/>
    </row>
    <row r="46" spans="1:21" ht="18.75" customHeight="1" x14ac:dyDescent="0.25">
      <c r="A46" s="374"/>
      <c r="B46" s="374"/>
      <c r="C46" s="374"/>
      <c r="D46" s="374"/>
      <c r="E46" s="13" t="s">
        <v>2686</v>
      </c>
      <c r="F46" s="13"/>
      <c r="G46" s="13"/>
      <c r="H46" s="13"/>
      <c r="I46" s="13"/>
      <c r="J46" s="13"/>
      <c r="K46" s="13"/>
      <c r="L46" s="13"/>
      <c r="M46" s="13"/>
      <c r="N46" s="13"/>
      <c r="O46" s="13"/>
      <c r="P46" s="13"/>
      <c r="Q46" s="13"/>
      <c r="R46" s="13"/>
      <c r="S46" s="374"/>
      <c r="T46" s="374"/>
      <c r="U46" s="374"/>
    </row>
    <row r="47" spans="1:21" x14ac:dyDescent="0.25">
      <c r="A47" s="375"/>
      <c r="B47" s="375"/>
      <c r="C47" s="375"/>
      <c r="D47" s="375"/>
      <c r="E47" s="375"/>
      <c r="F47" s="375"/>
      <c r="G47" s="375"/>
      <c r="H47" s="375"/>
      <c r="I47" s="375"/>
      <c r="J47" s="375"/>
      <c r="K47" s="375"/>
      <c r="L47" s="375"/>
      <c r="M47" s="375"/>
      <c r="N47" s="375"/>
      <c r="O47" s="375"/>
      <c r="P47" s="375"/>
      <c r="Q47" s="375"/>
      <c r="R47" s="375"/>
      <c r="S47" s="375"/>
      <c r="T47" s="375"/>
      <c r="U47" s="375"/>
    </row>
    <row r="142" spans="10:10" x14ac:dyDescent="0.25">
      <c r="J142" s="503"/>
    </row>
  </sheetData>
  <mergeCells count="5">
    <mergeCell ref="E41:R41"/>
    <mergeCell ref="D42:S42"/>
    <mergeCell ref="E43:R43"/>
    <mergeCell ref="E46:R46"/>
    <mergeCell ref="E45:K45"/>
  </mergeCells>
  <pageMargins left="0.23622047244094499" right="0.23622047244094499" top="0.59055118110236204" bottom="0.59055118110236204" header="0.31496062992126" footer="0.31496062992126"/>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46"/>
  <sheetViews>
    <sheetView view="pageBreakPreview" topLeftCell="A16" zoomScaleNormal="100" zoomScaleSheetLayoutView="100" workbookViewId="0">
      <selection activeCell="B32" sqref="B32"/>
    </sheetView>
  </sheetViews>
  <sheetFormatPr defaultColWidth="9.140625" defaultRowHeight="15.75" x14ac:dyDescent="0.25"/>
  <cols>
    <col min="1" max="1" width="32.42578125" style="321" customWidth="1"/>
    <col min="2" max="2" width="37.7109375" style="321" customWidth="1"/>
    <col min="3" max="3" width="16.140625" style="321" customWidth="1"/>
    <col min="4" max="4" width="38.42578125" style="321" customWidth="1"/>
    <col min="5" max="5" width="9" style="321" customWidth="1"/>
    <col min="6" max="6" width="11.85546875" style="321" customWidth="1"/>
    <col min="7" max="7" width="4.85546875" style="321" customWidth="1"/>
    <col min="8" max="14" width="9.140625" style="321"/>
    <col min="15" max="15" width="10.140625" style="321" customWidth="1"/>
    <col min="16" max="16" width="9.140625" style="321"/>
    <col min="17" max="17" width="13.42578125" style="321" customWidth="1"/>
    <col min="18" max="16384" width="9.140625" style="321"/>
  </cols>
  <sheetData>
    <row r="2" spans="1:15" ht="16.5" customHeight="1" x14ac:dyDescent="0.3">
      <c r="C2" s="423" t="s">
        <v>2687</v>
      </c>
    </row>
    <row r="3" spans="1:15" ht="150" customHeight="1" x14ac:dyDescent="0.25">
      <c r="A3" s="10" t="s">
        <v>2812</v>
      </c>
      <c r="B3" s="10"/>
      <c r="C3" s="10"/>
      <c r="D3" s="10"/>
      <c r="E3" s="10"/>
      <c r="F3" s="10"/>
      <c r="G3" s="10"/>
      <c r="H3" s="376"/>
      <c r="I3" s="376"/>
      <c r="J3" s="376"/>
      <c r="K3" s="376"/>
      <c r="L3" s="376"/>
      <c r="M3" s="376"/>
      <c r="N3" s="376"/>
      <c r="O3" s="376"/>
    </row>
    <row r="4" spans="1:15" ht="59.25" customHeight="1" x14ac:dyDescent="0.25">
      <c r="A4" s="12" t="s">
        <v>2296</v>
      </c>
      <c r="B4" s="11"/>
      <c r="C4" s="11"/>
      <c r="D4" s="11"/>
      <c r="E4" s="11"/>
      <c r="F4" s="11"/>
      <c r="G4" s="11"/>
      <c r="H4" s="381"/>
      <c r="I4" s="381"/>
      <c r="J4" s="381"/>
      <c r="K4" s="381"/>
      <c r="L4" s="381"/>
      <c r="M4" s="381"/>
      <c r="N4" s="381"/>
      <c r="O4" s="381"/>
    </row>
    <row r="5" spans="1:15" s="380" customFormat="1" ht="24.6" customHeight="1" x14ac:dyDescent="0.25">
      <c r="A5" s="385" t="s">
        <v>2307</v>
      </c>
      <c r="B5" s="385" t="s">
        <v>2309</v>
      </c>
      <c r="C5" s="386" t="s">
        <v>1504</v>
      </c>
      <c r="D5" s="386" t="s">
        <v>1505</v>
      </c>
      <c r="E5" s="379"/>
      <c r="F5" s="379"/>
      <c r="G5" s="379"/>
      <c r="H5" s="379"/>
    </row>
    <row r="6" spans="1:15" x14ac:dyDescent="0.25">
      <c r="A6" s="377" t="s">
        <v>1506</v>
      </c>
      <c r="B6" s="377" t="s">
        <v>2738</v>
      </c>
      <c r="C6" s="378" t="s">
        <v>2363</v>
      </c>
      <c r="D6" s="378" t="s">
        <v>2364</v>
      </c>
    </row>
    <row r="7" spans="1:15" s="380" customFormat="1" ht="31.5" x14ac:dyDescent="0.25">
      <c r="A7" s="385" t="s">
        <v>2308</v>
      </c>
      <c r="B7" s="385"/>
      <c r="C7" s="386" t="s">
        <v>1504</v>
      </c>
      <c r="D7" s="386" t="s">
        <v>1505</v>
      </c>
      <c r="E7" s="379"/>
      <c r="F7" s="379"/>
      <c r="G7" s="379"/>
      <c r="H7" s="379"/>
    </row>
    <row r="8" spans="1:15" s="384" customFormat="1" x14ac:dyDescent="0.25">
      <c r="A8" s="382" t="s">
        <v>2737</v>
      </c>
      <c r="B8" s="382" t="s">
        <v>2811</v>
      </c>
      <c r="C8" s="383" t="s">
        <v>2739</v>
      </c>
      <c r="D8" s="383" t="s">
        <v>2740</v>
      </c>
    </row>
    <row r="9" spans="1:15" s="384" customFormat="1" x14ac:dyDescent="0.25">
      <c r="A9" s="382" t="s">
        <v>2798</v>
      </c>
      <c r="B9" s="382" t="s">
        <v>2810</v>
      </c>
      <c r="C9" s="383" t="s">
        <v>2799</v>
      </c>
      <c r="D9" s="383" t="s">
        <v>2800</v>
      </c>
    </row>
    <row r="10" spans="1:15" s="384" customFormat="1" x14ac:dyDescent="0.25">
      <c r="A10" s="382" t="s">
        <v>2911</v>
      </c>
      <c r="B10" s="382" t="s">
        <v>2914</v>
      </c>
      <c r="C10" s="383" t="s">
        <v>2909</v>
      </c>
      <c r="D10" s="383" t="s">
        <v>2910</v>
      </c>
    </row>
    <row r="11" spans="1:15" s="384" customFormat="1" x14ac:dyDescent="0.25">
      <c r="A11" s="382" t="s">
        <v>2915</v>
      </c>
      <c r="B11" s="382" t="s">
        <v>2921</v>
      </c>
      <c r="C11" s="383" t="s">
        <v>2916</v>
      </c>
      <c r="D11" s="383" t="s">
        <v>2917</v>
      </c>
    </row>
    <row r="12" spans="1:15" x14ac:dyDescent="0.25">
      <c r="A12" s="382" t="s">
        <v>2938</v>
      </c>
      <c r="B12" s="382" t="s">
        <v>2944</v>
      </c>
      <c r="C12" s="383" t="s">
        <v>2940</v>
      </c>
      <c r="D12" s="383" t="s">
        <v>2941</v>
      </c>
    </row>
    <row r="13" spans="1:15" x14ac:dyDescent="0.25">
      <c r="A13" s="382" t="s">
        <v>2964</v>
      </c>
      <c r="B13" s="382" t="s">
        <v>2967</v>
      </c>
      <c r="C13" s="383" t="s">
        <v>2965</v>
      </c>
      <c r="D13" s="383" t="s">
        <v>2966</v>
      </c>
      <c r="F13" s="321" t="s">
        <v>3178</v>
      </c>
    </row>
    <row r="14" spans="1:15" x14ac:dyDescent="0.25">
      <c r="A14" s="382" t="s">
        <v>2971</v>
      </c>
      <c r="B14" s="382" t="s">
        <v>2986</v>
      </c>
      <c r="C14" s="383" t="s">
        <v>2972</v>
      </c>
      <c r="D14" s="383" t="s">
        <v>2973</v>
      </c>
    </row>
    <row r="15" spans="1:15" x14ac:dyDescent="0.25">
      <c r="A15" s="382" t="s">
        <v>3006</v>
      </c>
      <c r="B15" s="484" t="s">
        <v>3018</v>
      </c>
      <c r="C15" s="383" t="s">
        <v>3007</v>
      </c>
      <c r="D15" s="383" t="s">
        <v>3008</v>
      </c>
    </row>
    <row r="16" spans="1:15" x14ac:dyDescent="0.25">
      <c r="A16" s="382" t="s">
        <v>3061</v>
      </c>
      <c r="B16" s="489" t="s">
        <v>3069</v>
      </c>
      <c r="C16" s="383" t="s">
        <v>3062</v>
      </c>
      <c r="D16" s="383" t="s">
        <v>3063</v>
      </c>
    </row>
    <row r="17" spans="1:4" x14ac:dyDescent="0.25">
      <c r="A17" s="382" t="s">
        <v>3071</v>
      </c>
      <c r="B17" s="491" t="s">
        <v>3099</v>
      </c>
      <c r="C17" s="383" t="s">
        <v>3070</v>
      </c>
      <c r="D17" s="383" t="s">
        <v>3068</v>
      </c>
    </row>
    <row r="18" spans="1:4" x14ac:dyDescent="0.25">
      <c r="A18" s="382" t="s">
        <v>3100</v>
      </c>
      <c r="B18" s="491" t="s">
        <v>3187</v>
      </c>
      <c r="C18" s="383" t="s">
        <v>3101</v>
      </c>
      <c r="D18" s="383" t="s">
        <v>3102</v>
      </c>
    </row>
    <row r="19" spans="1:4" x14ac:dyDescent="0.25">
      <c r="A19" s="382" t="s">
        <v>3172</v>
      </c>
      <c r="B19" s="382" t="s">
        <v>3173</v>
      </c>
      <c r="C19" s="382" t="s">
        <v>3174</v>
      </c>
      <c r="D19" s="382" t="s">
        <v>3175</v>
      </c>
    </row>
    <row r="20" spans="1:4" x14ac:dyDescent="0.25">
      <c r="A20" s="382" t="s">
        <v>3179</v>
      </c>
      <c r="B20" s="489" t="s">
        <v>3188</v>
      </c>
      <c r="C20" s="382" t="s">
        <v>3180</v>
      </c>
      <c r="D20" s="382" t="s">
        <v>3181</v>
      </c>
    </row>
    <row r="21" spans="1:4" x14ac:dyDescent="0.25">
      <c r="A21" s="382" t="s">
        <v>3197</v>
      </c>
      <c r="B21" s="489" t="s">
        <v>3233</v>
      </c>
      <c r="C21" s="382" t="s">
        <v>3195</v>
      </c>
      <c r="D21" s="382" t="s">
        <v>3196</v>
      </c>
    </row>
    <row r="22" spans="1:4" x14ac:dyDescent="0.25">
      <c r="A22" s="382" t="s">
        <v>3244</v>
      </c>
      <c r="B22" s="489" t="s">
        <v>3261</v>
      </c>
      <c r="C22" s="382" t="s">
        <v>3243</v>
      </c>
      <c r="D22" s="382" t="s">
        <v>3242</v>
      </c>
    </row>
    <row r="23" spans="1:4" x14ac:dyDescent="0.25">
      <c r="A23" s="382" t="s">
        <v>3258</v>
      </c>
      <c r="B23" s="489" t="s">
        <v>3274</v>
      </c>
      <c r="C23" s="382" t="s">
        <v>3259</v>
      </c>
      <c r="D23" s="382" t="s">
        <v>3260</v>
      </c>
    </row>
    <row r="24" spans="1:4" x14ac:dyDescent="0.25">
      <c r="A24" s="382" t="s">
        <v>3272</v>
      </c>
      <c r="B24" s="489" t="s">
        <v>3303</v>
      </c>
      <c r="C24" s="382" t="s">
        <v>3285</v>
      </c>
      <c r="D24" s="382" t="s">
        <v>3273</v>
      </c>
    </row>
    <row r="25" spans="1:4" x14ac:dyDescent="0.25">
      <c r="A25" s="489" t="s">
        <v>3325</v>
      </c>
      <c r="B25" s="489" t="s">
        <v>3354</v>
      </c>
      <c r="C25" s="489" t="s">
        <v>3324</v>
      </c>
      <c r="D25" s="489" t="s">
        <v>3323</v>
      </c>
    </row>
    <row r="26" spans="1:4" x14ac:dyDescent="0.25">
      <c r="A26" s="489" t="s">
        <v>3366</v>
      </c>
      <c r="B26" s="489" t="s">
        <v>3392</v>
      </c>
      <c r="C26" s="489" t="s">
        <v>3365</v>
      </c>
      <c r="D26" s="489" t="s">
        <v>3364</v>
      </c>
    </row>
    <row r="27" spans="1:4" x14ac:dyDescent="0.25">
      <c r="A27" s="489" t="s">
        <v>3399</v>
      </c>
      <c r="B27" s="489" t="s">
        <v>3416</v>
      </c>
      <c r="C27" s="489" t="s">
        <v>3400</v>
      </c>
      <c r="D27" s="489" t="s">
        <v>3401</v>
      </c>
    </row>
    <row r="28" spans="1:4" x14ac:dyDescent="0.25">
      <c r="A28" s="489" t="s">
        <v>3447</v>
      </c>
      <c r="B28" s="489" t="s">
        <v>3458</v>
      </c>
      <c r="C28" s="489" t="s">
        <v>3431</v>
      </c>
      <c r="D28" s="489" t="s">
        <v>3432</v>
      </c>
    </row>
    <row r="29" spans="1:4" x14ac:dyDescent="0.25">
      <c r="A29" s="489" t="s">
        <v>3467</v>
      </c>
      <c r="B29" s="489" t="s">
        <v>3491</v>
      </c>
      <c r="C29" s="489" t="s">
        <v>3466</v>
      </c>
      <c r="D29" s="489" t="s">
        <v>3465</v>
      </c>
    </row>
    <row r="30" spans="1:4" x14ac:dyDescent="0.25">
      <c r="A30" s="489" t="s">
        <v>3495</v>
      </c>
      <c r="B30" s="489" t="s">
        <v>3492</v>
      </c>
      <c r="C30" s="489" t="s">
        <v>3489</v>
      </c>
      <c r="D30" s="489" t="s">
        <v>3490</v>
      </c>
    </row>
    <row r="31" spans="1:4" x14ac:dyDescent="0.25">
      <c r="A31" s="489" t="s">
        <v>3506</v>
      </c>
      <c r="B31" s="489" t="s">
        <v>3520</v>
      </c>
      <c r="C31" s="489" t="s">
        <v>3496</v>
      </c>
      <c r="D31" s="489" t="s">
        <v>3497</v>
      </c>
    </row>
    <row r="32" spans="1:4" s="341" customFormat="1" x14ac:dyDescent="0.25">
      <c r="A32" s="545" t="s">
        <v>3524</v>
      </c>
      <c r="B32" s="545" t="s">
        <v>3535</v>
      </c>
      <c r="C32" s="545" t="s">
        <v>3525</v>
      </c>
      <c r="D32" s="545" t="s">
        <v>3526</v>
      </c>
    </row>
    <row r="33" spans="1:4" x14ac:dyDescent="0.25">
      <c r="A33" s="384"/>
      <c r="B33" s="495"/>
      <c r="C33" s="384"/>
      <c r="D33" s="384"/>
    </row>
    <row r="34" spans="1:4" x14ac:dyDescent="0.25">
      <c r="A34" s="384"/>
      <c r="B34" s="495"/>
      <c r="C34" s="384"/>
      <c r="D34" s="384"/>
    </row>
    <row r="35" spans="1:4" x14ac:dyDescent="0.25">
      <c r="A35" s="384"/>
      <c r="B35" s="384"/>
      <c r="C35" s="384"/>
      <c r="D35" s="384"/>
    </row>
    <row r="38" spans="1:4" x14ac:dyDescent="0.25">
      <c r="B38" s="490"/>
    </row>
    <row r="145" spans="1:10" ht="78.75" x14ac:dyDescent="0.25">
      <c r="J145" s="502" t="s">
        <v>3298</v>
      </c>
    </row>
    <row r="146" spans="1:10" x14ac:dyDescent="0.25">
      <c r="A146" s="321" t="s">
        <v>3198</v>
      </c>
    </row>
  </sheetData>
  <mergeCells count="2">
    <mergeCell ref="A4:G4"/>
    <mergeCell ref="A3:G3"/>
  </mergeCells>
  <pageMargins left="0.7" right="0.7" top="0.75" bottom="0.75" header="0.3" footer="0.3"/>
  <pageSetup paperSize="9" scale="71"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46"/>
  <sheetViews>
    <sheetView view="pageBreakPreview" topLeftCell="B76" zoomScale="70" zoomScaleNormal="70" zoomScaleSheetLayoutView="70" zoomScalePageLayoutView="70" workbookViewId="0">
      <selection activeCell="E66" sqref="E66"/>
    </sheetView>
  </sheetViews>
  <sheetFormatPr defaultColWidth="9.140625" defaultRowHeight="18.75" outlineLevelCol="1" x14ac:dyDescent="0.3"/>
  <cols>
    <col min="1" max="1" width="23" style="450" hidden="1" customWidth="1" outlineLevel="1"/>
    <col min="2" max="2" width="11.28515625" style="451" customWidth="1" collapsed="1"/>
    <col min="3" max="3" width="9.5703125" style="391" customWidth="1"/>
    <col min="4" max="4" width="41.5703125" style="365" customWidth="1"/>
    <col min="5" max="5" width="20.140625" style="452" bestFit="1" customWidth="1"/>
    <col min="6" max="6" width="19.7109375" style="452" bestFit="1" customWidth="1"/>
    <col min="7" max="7" width="17.140625" style="452" customWidth="1"/>
    <col min="8" max="8" width="13.28515625" style="452" customWidth="1"/>
    <col min="9" max="9" width="68.7109375" style="366" bestFit="1" customWidth="1"/>
    <col min="10" max="10" width="13.140625" style="391" customWidth="1"/>
    <col min="11" max="11" width="21.28515625" style="391" customWidth="1"/>
    <col min="12" max="12" width="32.5703125" style="391" customWidth="1"/>
    <col min="13" max="16384" width="9.140625" style="177"/>
  </cols>
  <sheetData>
    <row r="1" spans="1:12" ht="60.75" customHeight="1" x14ac:dyDescent="0.3">
      <c r="A1" s="453" t="s">
        <v>0</v>
      </c>
      <c r="B1" s="390" t="s">
        <v>2295</v>
      </c>
      <c r="C1" s="425" t="s">
        <v>2765</v>
      </c>
      <c r="D1" s="390" t="s">
        <v>1507</v>
      </c>
      <c r="E1" s="390" t="s">
        <v>1508</v>
      </c>
      <c r="F1" s="390" t="s">
        <v>4</v>
      </c>
      <c r="G1" s="390" t="s">
        <v>5</v>
      </c>
      <c r="H1" s="390" t="s">
        <v>6</v>
      </c>
      <c r="I1" s="390" t="s">
        <v>1509</v>
      </c>
      <c r="J1" s="390" t="s">
        <v>7</v>
      </c>
      <c r="K1" s="390" t="s">
        <v>2306</v>
      </c>
      <c r="L1" s="399" t="s">
        <v>10</v>
      </c>
    </row>
    <row r="2" spans="1:12" x14ac:dyDescent="0.3">
      <c r="A2" s="454"/>
      <c r="B2" s="6" t="s">
        <v>2297</v>
      </c>
      <c r="C2" s="5"/>
      <c r="D2" s="5"/>
      <c r="E2" s="5"/>
      <c r="F2" s="5"/>
      <c r="G2" s="5"/>
      <c r="H2" s="5"/>
      <c r="I2" s="5"/>
      <c r="J2" s="5"/>
      <c r="K2" s="5"/>
      <c r="L2" s="4"/>
    </row>
    <row r="3" spans="1:12" s="457" customFormat="1" x14ac:dyDescent="0.3">
      <c r="A3" s="455"/>
      <c r="B3" s="9" t="s">
        <v>1510</v>
      </c>
      <c r="C3" s="8"/>
      <c r="D3" s="8"/>
      <c r="E3" s="8"/>
      <c r="F3" s="8"/>
      <c r="G3" s="8"/>
      <c r="H3" s="8"/>
      <c r="I3" s="8"/>
      <c r="J3" s="8"/>
      <c r="K3" s="8"/>
      <c r="L3" s="7"/>
    </row>
    <row r="4" spans="1:12" s="346" customFormat="1" ht="110.25" x14ac:dyDescent="0.25">
      <c r="A4" s="458" t="s">
        <v>799</v>
      </c>
      <c r="B4" s="448" t="s">
        <v>1511</v>
      </c>
      <c r="C4" s="333" t="s">
        <v>2310</v>
      </c>
      <c r="D4" s="347" t="s">
        <v>807</v>
      </c>
      <c r="E4" s="387">
        <v>10304902</v>
      </c>
      <c r="F4" s="387">
        <f>E4-G4-H4</f>
        <v>5594559.4500000002</v>
      </c>
      <c r="G4" s="387">
        <v>4511314</v>
      </c>
      <c r="H4" s="387">
        <v>199028.55</v>
      </c>
      <c r="I4" s="347" t="s">
        <v>2849</v>
      </c>
      <c r="J4" s="333" t="s">
        <v>819</v>
      </c>
      <c r="K4" s="333" t="s">
        <v>44</v>
      </c>
      <c r="L4" s="333" t="s">
        <v>2371</v>
      </c>
    </row>
    <row r="5" spans="1:12" s="346" customFormat="1" ht="47.25" x14ac:dyDescent="0.25">
      <c r="A5" s="458" t="s">
        <v>799</v>
      </c>
      <c r="B5" s="448" t="s">
        <v>1512</v>
      </c>
      <c r="C5" s="333" t="s">
        <v>2310</v>
      </c>
      <c r="D5" s="347" t="s">
        <v>2804</v>
      </c>
      <c r="E5" s="387">
        <f>2726590.59-E6</f>
        <v>1726963.88</v>
      </c>
      <c r="F5" s="387">
        <v>1261326.93</v>
      </c>
      <c r="G5" s="387">
        <v>454200</v>
      </c>
      <c r="H5" s="387">
        <v>20038</v>
      </c>
      <c r="I5" s="347" t="s">
        <v>2805</v>
      </c>
      <c r="J5" s="333" t="s">
        <v>325</v>
      </c>
      <c r="K5" s="333" t="s">
        <v>44</v>
      </c>
      <c r="L5" s="333" t="s">
        <v>2457</v>
      </c>
    </row>
    <row r="6" spans="1:12" s="346" customFormat="1" ht="78.75" x14ac:dyDescent="0.25">
      <c r="A6" s="458"/>
      <c r="B6" s="448" t="s">
        <v>1513</v>
      </c>
      <c r="C6" s="333" t="s">
        <v>2310</v>
      </c>
      <c r="D6" s="347" t="s">
        <v>2311</v>
      </c>
      <c r="E6" s="387">
        <v>999626.71</v>
      </c>
      <c r="F6" s="387"/>
      <c r="G6" s="387"/>
      <c r="H6" s="387">
        <v>999626.71</v>
      </c>
      <c r="I6" s="347" t="s">
        <v>2806</v>
      </c>
      <c r="J6" s="333">
        <v>2022</v>
      </c>
      <c r="K6" s="333" t="s">
        <v>44</v>
      </c>
      <c r="L6" s="333" t="s">
        <v>2312</v>
      </c>
    </row>
    <row r="7" spans="1:12" s="346" customFormat="1" ht="31.5" x14ac:dyDescent="0.25">
      <c r="A7" s="458" t="s">
        <v>799</v>
      </c>
      <c r="B7" s="448" t="s">
        <v>1514</v>
      </c>
      <c r="C7" s="333" t="s">
        <v>2310</v>
      </c>
      <c r="D7" s="347" t="s">
        <v>2330</v>
      </c>
      <c r="E7" s="387">
        <v>1058078.45</v>
      </c>
      <c r="F7" s="387">
        <f>E7-H7</f>
        <v>658078.44999999995</v>
      </c>
      <c r="G7" s="387" t="s">
        <v>802</v>
      </c>
      <c r="H7" s="387">
        <v>400000</v>
      </c>
      <c r="I7" s="347" t="s">
        <v>2347</v>
      </c>
      <c r="J7" s="333" t="s">
        <v>552</v>
      </c>
      <c r="K7" s="333" t="s">
        <v>44</v>
      </c>
      <c r="L7" s="333" t="s">
        <v>2331</v>
      </c>
    </row>
    <row r="8" spans="1:12" s="346" customFormat="1" ht="110.25" x14ac:dyDescent="0.25">
      <c r="A8" s="458" t="s">
        <v>799</v>
      </c>
      <c r="B8" s="448" t="s">
        <v>1515</v>
      </c>
      <c r="C8" s="333" t="s">
        <v>2310</v>
      </c>
      <c r="D8" s="347" t="s">
        <v>1523</v>
      </c>
      <c r="E8" s="387">
        <v>900000</v>
      </c>
      <c r="F8" s="387">
        <v>135750</v>
      </c>
      <c r="G8" s="387" t="s">
        <v>802</v>
      </c>
      <c r="H8" s="387">
        <v>765000</v>
      </c>
      <c r="I8" s="348" t="s">
        <v>2807</v>
      </c>
      <c r="J8" s="333" t="s">
        <v>1524</v>
      </c>
      <c r="K8" s="333" t="s">
        <v>44</v>
      </c>
      <c r="L8" s="333" t="s">
        <v>2696</v>
      </c>
    </row>
    <row r="9" spans="1:12" s="346" customFormat="1" ht="267.75" x14ac:dyDescent="0.25">
      <c r="A9" s="458" t="s">
        <v>799</v>
      </c>
      <c r="B9" s="448" t="s">
        <v>1516</v>
      </c>
      <c r="C9" s="333" t="s">
        <v>2310</v>
      </c>
      <c r="D9" s="347" t="s">
        <v>2314</v>
      </c>
      <c r="E9" s="387">
        <v>3000000</v>
      </c>
      <c r="F9" s="387">
        <f>E9</f>
        <v>3000000</v>
      </c>
      <c r="G9" s="387" t="s">
        <v>802</v>
      </c>
      <c r="H9" s="387" t="s">
        <v>802</v>
      </c>
      <c r="I9" s="347" t="s">
        <v>2850</v>
      </c>
      <c r="J9" s="333" t="s">
        <v>469</v>
      </c>
      <c r="K9" s="333" t="s">
        <v>2315</v>
      </c>
      <c r="L9" s="333" t="s">
        <v>802</v>
      </c>
    </row>
    <row r="10" spans="1:12" s="346" customFormat="1" ht="110.25" x14ac:dyDescent="0.25">
      <c r="A10" s="458"/>
      <c r="B10" s="448" t="s">
        <v>3278</v>
      </c>
      <c r="C10" s="333" t="s">
        <v>2310</v>
      </c>
      <c r="D10" s="347" t="s">
        <v>3279</v>
      </c>
      <c r="E10" s="506">
        <v>479751</v>
      </c>
      <c r="F10" s="506">
        <v>47975.1</v>
      </c>
      <c r="G10" s="387"/>
      <c r="H10" s="506" t="s">
        <v>3281</v>
      </c>
      <c r="I10" s="347" t="s">
        <v>3286</v>
      </c>
      <c r="J10" s="333">
        <v>2025</v>
      </c>
      <c r="K10" s="333" t="s">
        <v>3280</v>
      </c>
      <c r="L10" s="333" t="s">
        <v>3170</v>
      </c>
    </row>
    <row r="11" spans="1:12" s="346" customFormat="1" ht="157.5" x14ac:dyDescent="0.25">
      <c r="A11" s="458" t="s">
        <v>799</v>
      </c>
      <c r="B11" s="448" t="s">
        <v>1517</v>
      </c>
      <c r="C11" s="333" t="s">
        <v>2310</v>
      </c>
      <c r="D11" s="347" t="s">
        <v>2348</v>
      </c>
      <c r="E11" s="387">
        <v>109500</v>
      </c>
      <c r="F11" s="387">
        <f>E11</f>
        <v>109500</v>
      </c>
      <c r="G11" s="387" t="s">
        <v>802</v>
      </c>
      <c r="H11" s="387" t="s">
        <v>802</v>
      </c>
      <c r="I11" s="347" t="s">
        <v>3461</v>
      </c>
      <c r="J11" s="333" t="s">
        <v>349</v>
      </c>
      <c r="K11" s="333" t="s">
        <v>2315</v>
      </c>
      <c r="L11" s="333" t="s">
        <v>802</v>
      </c>
    </row>
    <row r="12" spans="1:12" s="346" customFormat="1" ht="330.75" x14ac:dyDescent="0.25">
      <c r="A12" s="458" t="s">
        <v>799</v>
      </c>
      <c r="B12" s="448" t="s">
        <v>1518</v>
      </c>
      <c r="C12" s="333" t="s">
        <v>2310</v>
      </c>
      <c r="D12" s="347" t="s">
        <v>2323</v>
      </c>
      <c r="E12" s="387">
        <v>2410787</v>
      </c>
      <c r="F12" s="387">
        <f>E12</f>
        <v>2410787</v>
      </c>
      <c r="G12" s="387"/>
      <c r="H12" s="387" t="s">
        <v>802</v>
      </c>
      <c r="I12" s="347" t="s">
        <v>2987</v>
      </c>
      <c r="J12" s="333" t="s">
        <v>349</v>
      </c>
      <c r="K12" s="333" t="s">
        <v>2321</v>
      </c>
      <c r="L12" s="333"/>
    </row>
    <row r="13" spans="1:12" s="346" customFormat="1" ht="189" x14ac:dyDescent="0.25">
      <c r="A13" s="458" t="s">
        <v>799</v>
      </c>
      <c r="B13" s="448" t="s">
        <v>1519</v>
      </c>
      <c r="C13" s="333" t="s">
        <v>2310</v>
      </c>
      <c r="D13" s="347" t="s">
        <v>2322</v>
      </c>
      <c r="E13" s="387">
        <v>520000</v>
      </c>
      <c r="F13" s="387">
        <f>E13</f>
        <v>520000</v>
      </c>
      <c r="G13" s="387"/>
      <c r="H13" s="387" t="s">
        <v>802</v>
      </c>
      <c r="I13" s="347" t="s">
        <v>3498</v>
      </c>
      <c r="J13" s="333" t="s">
        <v>568</v>
      </c>
      <c r="K13" s="333" t="s">
        <v>2320</v>
      </c>
      <c r="L13" s="333" t="s">
        <v>802</v>
      </c>
    </row>
    <row r="14" spans="1:12" s="346" customFormat="1" ht="126" x14ac:dyDescent="0.25">
      <c r="A14" s="458"/>
      <c r="B14" s="448" t="s">
        <v>3499</v>
      </c>
      <c r="C14" s="333" t="s">
        <v>2310</v>
      </c>
      <c r="D14" s="347" t="s">
        <v>3501</v>
      </c>
      <c r="E14" s="387">
        <v>1821030</v>
      </c>
      <c r="F14" s="387">
        <v>250000</v>
      </c>
      <c r="G14" s="387">
        <v>1571030</v>
      </c>
      <c r="H14" s="387"/>
      <c r="I14" s="347" t="s">
        <v>3502</v>
      </c>
      <c r="J14" s="333" t="s">
        <v>1624</v>
      </c>
      <c r="K14" s="333" t="s">
        <v>44</v>
      </c>
      <c r="L14" s="333" t="s">
        <v>3521</v>
      </c>
    </row>
    <row r="15" spans="1:12" s="346" customFormat="1" ht="141.75" x14ac:dyDescent="0.25">
      <c r="A15" s="458" t="s">
        <v>799</v>
      </c>
      <c r="B15" s="448" t="s">
        <v>1521</v>
      </c>
      <c r="C15" s="333" t="s">
        <v>2310</v>
      </c>
      <c r="D15" s="347" t="s">
        <v>2336</v>
      </c>
      <c r="E15" s="387">
        <v>168500</v>
      </c>
      <c r="F15" s="387">
        <v>168500</v>
      </c>
      <c r="G15" s="387" t="s">
        <v>802</v>
      </c>
      <c r="H15" s="387" t="s">
        <v>802</v>
      </c>
      <c r="I15" s="347" t="s">
        <v>2851</v>
      </c>
      <c r="J15" s="333" t="s">
        <v>349</v>
      </c>
      <c r="K15" s="333" t="s">
        <v>2337</v>
      </c>
      <c r="L15" s="333" t="s">
        <v>802</v>
      </c>
    </row>
    <row r="16" spans="1:12" s="346" customFormat="1" ht="63" x14ac:dyDescent="0.25">
      <c r="A16" s="458"/>
      <c r="B16" s="448" t="s">
        <v>1522</v>
      </c>
      <c r="C16" s="333" t="s">
        <v>2310</v>
      </c>
      <c r="D16" s="347" t="s">
        <v>2758</v>
      </c>
      <c r="E16" s="387">
        <v>52000</v>
      </c>
      <c r="F16" s="387">
        <v>52000</v>
      </c>
      <c r="G16" s="387"/>
      <c r="H16" s="387"/>
      <c r="I16" s="347" t="s">
        <v>2852</v>
      </c>
      <c r="J16" s="333" t="s">
        <v>349</v>
      </c>
      <c r="K16" s="333" t="s">
        <v>2337</v>
      </c>
      <c r="L16" s="333"/>
    </row>
    <row r="17" spans="1:12" s="346" customFormat="1" ht="173.25" x14ac:dyDescent="0.25">
      <c r="A17" s="458" t="s">
        <v>799</v>
      </c>
      <c r="B17" s="448" t="s">
        <v>1525</v>
      </c>
      <c r="C17" s="333" t="s">
        <v>2310</v>
      </c>
      <c r="D17" s="347" t="s">
        <v>3019</v>
      </c>
      <c r="E17" s="387">
        <v>300000</v>
      </c>
      <c r="F17" s="387">
        <v>300000</v>
      </c>
      <c r="G17" s="387" t="s">
        <v>802</v>
      </c>
      <c r="H17" s="387" t="s">
        <v>802</v>
      </c>
      <c r="I17" s="347" t="s">
        <v>2853</v>
      </c>
      <c r="J17" s="333" t="s">
        <v>543</v>
      </c>
      <c r="K17" s="333" t="s">
        <v>844</v>
      </c>
      <c r="L17" s="333"/>
    </row>
    <row r="18" spans="1:12" s="346" customFormat="1" ht="299.25" x14ac:dyDescent="0.25">
      <c r="A18" s="458" t="s">
        <v>799</v>
      </c>
      <c r="B18" s="448" t="s">
        <v>1526</v>
      </c>
      <c r="C18" s="333" t="s">
        <v>2310</v>
      </c>
      <c r="D18" s="347" t="s">
        <v>2316</v>
      </c>
      <c r="E18" s="387">
        <v>600000</v>
      </c>
      <c r="F18" s="387">
        <f>E18</f>
        <v>600000</v>
      </c>
      <c r="G18" s="387"/>
      <c r="H18" s="387"/>
      <c r="I18" s="347" t="s">
        <v>2854</v>
      </c>
      <c r="J18" s="333" t="s">
        <v>543</v>
      </c>
      <c r="K18" s="333" t="s">
        <v>844</v>
      </c>
      <c r="L18" s="333" t="s">
        <v>802</v>
      </c>
    </row>
    <row r="19" spans="1:12" s="346" customFormat="1" ht="173.25" x14ac:dyDescent="0.25">
      <c r="A19" s="458" t="s">
        <v>799</v>
      </c>
      <c r="B19" s="448" t="s">
        <v>1527</v>
      </c>
      <c r="C19" s="333" t="s">
        <v>2310</v>
      </c>
      <c r="D19" s="347" t="s">
        <v>850</v>
      </c>
      <c r="E19" s="387">
        <v>80000</v>
      </c>
      <c r="F19" s="387">
        <v>80000</v>
      </c>
      <c r="G19" s="387" t="s">
        <v>802</v>
      </c>
      <c r="H19" s="387" t="s">
        <v>802</v>
      </c>
      <c r="I19" s="347" t="s">
        <v>2855</v>
      </c>
      <c r="J19" s="333" t="s">
        <v>543</v>
      </c>
      <c r="K19" s="333" t="s">
        <v>852</v>
      </c>
      <c r="L19" s="333" t="s">
        <v>802</v>
      </c>
    </row>
    <row r="20" spans="1:12" s="346" customFormat="1" ht="252" x14ac:dyDescent="0.25">
      <c r="A20" s="458" t="s">
        <v>799</v>
      </c>
      <c r="B20" s="448" t="s">
        <v>1528</v>
      </c>
      <c r="C20" s="333" t="s">
        <v>2310</v>
      </c>
      <c r="D20" s="349" t="s">
        <v>1530</v>
      </c>
      <c r="E20" s="387">
        <v>307100</v>
      </c>
      <c r="F20" s="387">
        <v>307100</v>
      </c>
      <c r="G20" s="387" t="s">
        <v>802</v>
      </c>
      <c r="H20" s="387" t="s">
        <v>802</v>
      </c>
      <c r="I20" s="348" t="s">
        <v>2935</v>
      </c>
      <c r="J20" s="333" t="s">
        <v>595</v>
      </c>
      <c r="K20" s="333" t="s">
        <v>855</v>
      </c>
      <c r="L20" s="333" t="s">
        <v>802</v>
      </c>
    </row>
    <row r="21" spans="1:12" s="346" customFormat="1" ht="47.25" x14ac:dyDescent="0.25">
      <c r="A21" s="458"/>
      <c r="B21" s="448" t="s">
        <v>2934</v>
      </c>
      <c r="C21" s="333" t="s">
        <v>2310</v>
      </c>
      <c r="D21" s="349" t="s">
        <v>1530</v>
      </c>
      <c r="E21" s="474">
        <v>110336.01</v>
      </c>
      <c r="F21" s="474">
        <v>16550.400000000001</v>
      </c>
      <c r="G21" s="473"/>
      <c r="H21" s="474">
        <v>93785.61</v>
      </c>
      <c r="I21" s="348" t="s">
        <v>2936</v>
      </c>
      <c r="J21" s="333" t="s">
        <v>607</v>
      </c>
      <c r="K21" s="333" t="s">
        <v>44</v>
      </c>
      <c r="L21" s="333" t="s">
        <v>2932</v>
      </c>
    </row>
    <row r="22" spans="1:12" s="346" customFormat="1" ht="110.25" x14ac:dyDescent="0.25">
      <c r="A22" s="458" t="s">
        <v>799</v>
      </c>
      <c r="B22" s="448" t="s">
        <v>1529</v>
      </c>
      <c r="C22" s="333" t="s">
        <v>2310</v>
      </c>
      <c r="D22" s="347" t="s">
        <v>1532</v>
      </c>
      <c r="E22" s="387">
        <v>160000</v>
      </c>
      <c r="F22" s="387">
        <v>160000</v>
      </c>
      <c r="G22" s="387" t="s">
        <v>802</v>
      </c>
      <c r="H22" s="387" t="s">
        <v>802</v>
      </c>
      <c r="I22" s="347" t="s">
        <v>2856</v>
      </c>
      <c r="J22" s="333" t="s">
        <v>543</v>
      </c>
      <c r="K22" s="333" t="s">
        <v>860</v>
      </c>
      <c r="L22" s="333" t="s">
        <v>802</v>
      </c>
    </row>
    <row r="23" spans="1:12" s="346" customFormat="1" ht="242.45" customHeight="1" x14ac:dyDescent="0.25">
      <c r="A23" s="458" t="s">
        <v>799</v>
      </c>
      <c r="B23" s="448" t="s">
        <v>1531</v>
      </c>
      <c r="C23" s="333" t="s">
        <v>2310</v>
      </c>
      <c r="D23" s="347" t="s">
        <v>861</v>
      </c>
      <c r="E23" s="387">
        <v>200000</v>
      </c>
      <c r="F23" s="387">
        <v>200000</v>
      </c>
      <c r="G23" s="387" t="s">
        <v>802</v>
      </c>
      <c r="H23" s="387" t="s">
        <v>802</v>
      </c>
      <c r="I23" s="347" t="s">
        <v>3418</v>
      </c>
      <c r="J23" s="333" t="s">
        <v>543</v>
      </c>
      <c r="K23" s="333" t="s">
        <v>863</v>
      </c>
      <c r="L23" s="333" t="s">
        <v>802</v>
      </c>
    </row>
    <row r="24" spans="1:12" s="346" customFormat="1" ht="126" x14ac:dyDescent="0.25">
      <c r="A24" s="458" t="s">
        <v>799</v>
      </c>
      <c r="B24" s="448" t="s">
        <v>1533</v>
      </c>
      <c r="C24" s="333" t="s">
        <v>2310</v>
      </c>
      <c r="D24" s="347" t="s">
        <v>2317</v>
      </c>
      <c r="E24" s="387">
        <v>420000</v>
      </c>
      <c r="F24" s="387">
        <f>(E24-G24)</f>
        <v>368670</v>
      </c>
      <c r="G24" s="387">
        <v>51330</v>
      </c>
      <c r="H24" s="387" t="s">
        <v>802</v>
      </c>
      <c r="I24" s="347" t="s">
        <v>2857</v>
      </c>
      <c r="J24" s="333" t="s">
        <v>349</v>
      </c>
      <c r="K24" s="333" t="s">
        <v>2988</v>
      </c>
      <c r="L24" s="333" t="s">
        <v>2979</v>
      </c>
    </row>
    <row r="25" spans="1:12" s="346" customFormat="1" ht="63" x14ac:dyDescent="0.25">
      <c r="A25" s="458" t="s">
        <v>799</v>
      </c>
      <c r="B25" s="448" t="s">
        <v>1534</v>
      </c>
      <c r="C25" s="333" t="s">
        <v>2310</v>
      </c>
      <c r="D25" s="347" t="s">
        <v>2332</v>
      </c>
      <c r="E25" s="387">
        <v>420000</v>
      </c>
      <c r="F25" s="387">
        <v>420000</v>
      </c>
      <c r="G25" s="387" t="s">
        <v>802</v>
      </c>
      <c r="H25" s="387" t="s">
        <v>802</v>
      </c>
      <c r="I25" s="347" t="s">
        <v>2858</v>
      </c>
      <c r="J25" s="333" t="s">
        <v>349</v>
      </c>
      <c r="K25" s="333" t="s">
        <v>1555</v>
      </c>
      <c r="L25" s="333" t="s">
        <v>802</v>
      </c>
    </row>
    <row r="26" spans="1:12" s="346" customFormat="1" ht="94.5" x14ac:dyDescent="0.25">
      <c r="A26" s="458" t="s">
        <v>799</v>
      </c>
      <c r="B26" s="448" t="s">
        <v>1535</v>
      </c>
      <c r="C26" s="333" t="s">
        <v>2310</v>
      </c>
      <c r="D26" s="347" t="s">
        <v>1549</v>
      </c>
      <c r="E26" s="387">
        <v>155000</v>
      </c>
      <c r="F26" s="387">
        <f>E26</f>
        <v>155000</v>
      </c>
      <c r="G26" s="387"/>
      <c r="H26" s="387" t="s">
        <v>802</v>
      </c>
      <c r="I26" s="347" t="s">
        <v>2859</v>
      </c>
      <c r="J26" s="333" t="s">
        <v>595</v>
      </c>
      <c r="K26" s="333" t="s">
        <v>1008</v>
      </c>
      <c r="L26" s="333" t="s">
        <v>802</v>
      </c>
    </row>
    <row r="27" spans="1:12" s="346" customFormat="1" ht="110.25" x14ac:dyDescent="0.25">
      <c r="A27" s="458" t="s">
        <v>799</v>
      </c>
      <c r="B27" s="448" t="s">
        <v>1536</v>
      </c>
      <c r="C27" s="333" t="s">
        <v>2310</v>
      </c>
      <c r="D27" s="347" t="s">
        <v>2786</v>
      </c>
      <c r="E27" s="387">
        <v>148300</v>
      </c>
      <c r="F27" s="387">
        <f t="shared" ref="F27:F28" si="0">E27</f>
        <v>148300</v>
      </c>
      <c r="G27" s="387"/>
      <c r="H27" s="387" t="s">
        <v>802</v>
      </c>
      <c r="I27" s="347" t="s">
        <v>2860</v>
      </c>
      <c r="J27" s="333" t="s">
        <v>595</v>
      </c>
      <c r="K27" s="333" t="s">
        <v>2741</v>
      </c>
      <c r="L27" s="333" t="s">
        <v>802</v>
      </c>
    </row>
    <row r="28" spans="1:12" s="346" customFormat="1" ht="94.5" x14ac:dyDescent="0.25">
      <c r="A28" s="458" t="s">
        <v>799</v>
      </c>
      <c r="B28" s="448" t="s">
        <v>1537</v>
      </c>
      <c r="C28" s="333" t="s">
        <v>2310</v>
      </c>
      <c r="D28" s="347" t="s">
        <v>864</v>
      </c>
      <c r="E28" s="387">
        <v>120000</v>
      </c>
      <c r="F28" s="387">
        <f t="shared" si="0"/>
        <v>120000</v>
      </c>
      <c r="G28" s="387" t="s">
        <v>802</v>
      </c>
      <c r="H28" s="387" t="s">
        <v>802</v>
      </c>
      <c r="I28" s="347" t="s">
        <v>2861</v>
      </c>
      <c r="J28" s="333" t="s">
        <v>543</v>
      </c>
      <c r="K28" s="333" t="s">
        <v>863</v>
      </c>
      <c r="L28" s="333" t="s">
        <v>802</v>
      </c>
    </row>
    <row r="29" spans="1:12" s="346" customFormat="1" ht="141.75" x14ac:dyDescent="0.25">
      <c r="A29" s="458" t="s">
        <v>799</v>
      </c>
      <c r="B29" s="448" t="s">
        <v>1538</v>
      </c>
      <c r="C29" s="333" t="s">
        <v>2310</v>
      </c>
      <c r="D29" s="347" t="s">
        <v>2325</v>
      </c>
      <c r="E29" s="387">
        <v>535000</v>
      </c>
      <c r="F29" s="387">
        <f>E29</f>
        <v>535000</v>
      </c>
      <c r="G29" s="387"/>
      <c r="H29" s="387" t="s">
        <v>802</v>
      </c>
      <c r="I29" s="347" t="s">
        <v>2862</v>
      </c>
      <c r="J29" s="333" t="s">
        <v>595</v>
      </c>
      <c r="K29" s="333" t="s">
        <v>1011</v>
      </c>
      <c r="L29" s="333" t="s">
        <v>802</v>
      </c>
    </row>
    <row r="30" spans="1:12" s="346" customFormat="1" ht="362.25" x14ac:dyDescent="0.25">
      <c r="A30" s="458"/>
      <c r="B30" s="448" t="s">
        <v>1539</v>
      </c>
      <c r="C30" s="333" t="s">
        <v>2310</v>
      </c>
      <c r="D30" s="347" t="s">
        <v>2701</v>
      </c>
      <c r="E30" s="387">
        <v>3000000</v>
      </c>
      <c r="F30" s="387">
        <v>1500000</v>
      </c>
      <c r="G30" s="387">
        <v>1500000</v>
      </c>
      <c r="H30" s="387"/>
      <c r="I30" s="347" t="s">
        <v>2989</v>
      </c>
      <c r="J30" s="333" t="s">
        <v>665</v>
      </c>
      <c r="K30" s="333" t="s">
        <v>2702</v>
      </c>
      <c r="L30" s="333" t="s">
        <v>133</v>
      </c>
    </row>
    <row r="31" spans="1:12" s="346" customFormat="1" ht="192" customHeight="1" x14ac:dyDescent="0.25">
      <c r="A31" s="458" t="s">
        <v>799</v>
      </c>
      <c r="B31" s="448" t="s">
        <v>1540</v>
      </c>
      <c r="C31" s="333" t="s">
        <v>2310</v>
      </c>
      <c r="D31" s="347" t="s">
        <v>2327</v>
      </c>
      <c r="E31" s="387">
        <v>1000000</v>
      </c>
      <c r="F31" s="387">
        <f>E31</f>
        <v>1000000</v>
      </c>
      <c r="G31" s="387"/>
      <c r="H31" s="387" t="s">
        <v>802</v>
      </c>
      <c r="I31" s="347" t="s">
        <v>2863</v>
      </c>
      <c r="J31" s="333" t="s">
        <v>665</v>
      </c>
      <c r="K31" s="333" t="s">
        <v>2329</v>
      </c>
      <c r="L31" s="333" t="s">
        <v>133</v>
      </c>
    </row>
    <row r="32" spans="1:12" s="346" customFormat="1" ht="173.25" x14ac:dyDescent="0.25">
      <c r="A32" s="458" t="s">
        <v>799</v>
      </c>
      <c r="B32" s="448" t="s">
        <v>1541</v>
      </c>
      <c r="C32" s="333" t="s">
        <v>2310</v>
      </c>
      <c r="D32" s="347" t="s">
        <v>867</v>
      </c>
      <c r="E32" s="387">
        <v>300000</v>
      </c>
      <c r="F32" s="387">
        <v>300000</v>
      </c>
      <c r="G32" s="387" t="s">
        <v>802</v>
      </c>
      <c r="H32" s="387" t="s">
        <v>802</v>
      </c>
      <c r="I32" s="347" t="s">
        <v>2864</v>
      </c>
      <c r="J32" s="333" t="s">
        <v>543</v>
      </c>
      <c r="K32" s="333" t="s">
        <v>869</v>
      </c>
      <c r="L32" s="333" t="s">
        <v>802</v>
      </c>
    </row>
    <row r="33" spans="1:12" s="346" customFormat="1" ht="126" x14ac:dyDescent="0.25">
      <c r="A33" s="458" t="s">
        <v>799</v>
      </c>
      <c r="B33" s="448" t="s">
        <v>1542</v>
      </c>
      <c r="C33" s="333" t="s">
        <v>2310</v>
      </c>
      <c r="D33" s="347" t="s">
        <v>3136</v>
      </c>
      <c r="E33" s="387">
        <v>2400000</v>
      </c>
      <c r="F33" s="387">
        <v>1660240</v>
      </c>
      <c r="G33" s="387">
        <v>739760</v>
      </c>
      <c r="H33" s="387" t="s">
        <v>802</v>
      </c>
      <c r="I33" s="347" t="s">
        <v>3138</v>
      </c>
      <c r="J33" s="333" t="s">
        <v>465</v>
      </c>
      <c r="K33" s="333" t="s">
        <v>3137</v>
      </c>
      <c r="L33" s="333" t="s">
        <v>3252</v>
      </c>
    </row>
    <row r="34" spans="1:12" s="346" customFormat="1" ht="47.25" x14ac:dyDescent="0.25">
      <c r="A34" s="458" t="s">
        <v>799</v>
      </c>
      <c r="B34" s="448" t="s">
        <v>1543</v>
      </c>
      <c r="C34" s="333" t="s">
        <v>2310</v>
      </c>
      <c r="D34" s="347" t="s">
        <v>875</v>
      </c>
      <c r="E34" s="387">
        <v>100000</v>
      </c>
      <c r="F34" s="387">
        <f>E34</f>
        <v>100000</v>
      </c>
      <c r="G34" s="387" t="s">
        <v>802</v>
      </c>
      <c r="H34" s="387" t="s">
        <v>802</v>
      </c>
      <c r="I34" s="347" t="s">
        <v>2787</v>
      </c>
      <c r="J34" s="333" t="s">
        <v>1666</v>
      </c>
      <c r="K34" s="333" t="s">
        <v>2318</v>
      </c>
      <c r="L34" s="333" t="s">
        <v>802</v>
      </c>
    </row>
    <row r="35" spans="1:12" s="346" customFormat="1" ht="31.5" x14ac:dyDescent="0.25">
      <c r="A35" s="458" t="s">
        <v>799</v>
      </c>
      <c r="B35" s="448" t="s">
        <v>1545</v>
      </c>
      <c r="C35" s="333" t="s">
        <v>2310</v>
      </c>
      <c r="D35" s="347" t="s">
        <v>882</v>
      </c>
      <c r="E35" s="387">
        <v>55064</v>
      </c>
      <c r="F35" s="387">
        <v>55064</v>
      </c>
      <c r="G35" s="387" t="s">
        <v>802</v>
      </c>
      <c r="H35" s="387" t="s">
        <v>802</v>
      </c>
      <c r="I35" s="347" t="s">
        <v>2865</v>
      </c>
      <c r="J35" s="333" t="s">
        <v>543</v>
      </c>
      <c r="K35" s="333" t="s">
        <v>884</v>
      </c>
      <c r="L35" s="333" t="s">
        <v>802</v>
      </c>
    </row>
    <row r="36" spans="1:12" s="346" customFormat="1" ht="78.75" x14ac:dyDescent="0.25">
      <c r="A36" s="458" t="s">
        <v>799</v>
      </c>
      <c r="B36" s="448" t="s">
        <v>1546</v>
      </c>
      <c r="C36" s="333" t="s">
        <v>2310</v>
      </c>
      <c r="D36" s="347" t="s">
        <v>888</v>
      </c>
      <c r="E36" s="387">
        <v>1500000</v>
      </c>
      <c r="F36" s="387">
        <v>1500000</v>
      </c>
      <c r="G36" s="387" t="s">
        <v>802</v>
      </c>
      <c r="H36" s="387" t="s">
        <v>802</v>
      </c>
      <c r="I36" s="347" t="s">
        <v>2866</v>
      </c>
      <c r="J36" s="333" t="s">
        <v>349</v>
      </c>
      <c r="K36" s="333" t="s">
        <v>890</v>
      </c>
      <c r="L36" s="333" t="s">
        <v>802</v>
      </c>
    </row>
    <row r="37" spans="1:12" s="346" customFormat="1" ht="157.5" x14ac:dyDescent="0.25">
      <c r="A37" s="458" t="s">
        <v>799</v>
      </c>
      <c r="B37" s="448" t="s">
        <v>1547</v>
      </c>
      <c r="C37" s="333" t="s">
        <v>2310</v>
      </c>
      <c r="D37" s="347" t="s">
        <v>2754</v>
      </c>
      <c r="E37" s="387">
        <v>2500000</v>
      </c>
      <c r="F37" s="387">
        <v>500000</v>
      </c>
      <c r="G37" s="387">
        <v>2000000</v>
      </c>
      <c r="H37" s="387" t="s">
        <v>802</v>
      </c>
      <c r="I37" s="347" t="s">
        <v>2867</v>
      </c>
      <c r="J37" s="333" t="s">
        <v>543</v>
      </c>
      <c r="K37" s="333" t="s">
        <v>893</v>
      </c>
      <c r="L37" s="333" t="s">
        <v>802</v>
      </c>
    </row>
    <row r="38" spans="1:12" s="346" customFormat="1" ht="94.5" x14ac:dyDescent="0.25">
      <c r="A38" s="458" t="s">
        <v>799</v>
      </c>
      <c r="B38" s="448" t="s">
        <v>1548</v>
      </c>
      <c r="C38" s="333" t="s">
        <v>2310</v>
      </c>
      <c r="D38" s="347" t="s">
        <v>877</v>
      </c>
      <c r="E38" s="387">
        <v>125000</v>
      </c>
      <c r="F38" s="387">
        <v>125000</v>
      </c>
      <c r="G38" s="387" t="s">
        <v>802</v>
      </c>
      <c r="H38" s="387" t="s">
        <v>802</v>
      </c>
      <c r="I38" s="347" t="s">
        <v>2868</v>
      </c>
      <c r="J38" s="333" t="s">
        <v>543</v>
      </c>
      <c r="K38" s="333" t="s">
        <v>879</v>
      </c>
      <c r="L38" s="333" t="s">
        <v>802</v>
      </c>
    </row>
    <row r="39" spans="1:12" s="346" customFormat="1" ht="189" x14ac:dyDescent="0.25">
      <c r="A39" s="458" t="s">
        <v>799</v>
      </c>
      <c r="B39" s="448" t="s">
        <v>1550</v>
      </c>
      <c r="C39" s="333" t="s">
        <v>2310</v>
      </c>
      <c r="D39" s="347" t="s">
        <v>2797</v>
      </c>
      <c r="E39" s="387">
        <v>80000</v>
      </c>
      <c r="F39" s="387">
        <v>80000</v>
      </c>
      <c r="G39" s="387" t="s">
        <v>802</v>
      </c>
      <c r="H39" s="387" t="s">
        <v>802</v>
      </c>
      <c r="I39" s="347" t="s">
        <v>2990</v>
      </c>
      <c r="J39" s="333" t="s">
        <v>1544</v>
      </c>
      <c r="K39" s="333" t="s">
        <v>896</v>
      </c>
      <c r="L39" s="333" t="s">
        <v>802</v>
      </c>
    </row>
    <row r="40" spans="1:12" s="346" customFormat="1" ht="84.75" customHeight="1" x14ac:dyDescent="0.25">
      <c r="A40" s="458" t="s">
        <v>799</v>
      </c>
      <c r="B40" s="448" t="s">
        <v>1551</v>
      </c>
      <c r="C40" s="333" t="s">
        <v>2310</v>
      </c>
      <c r="D40" s="347" t="s">
        <v>885</v>
      </c>
      <c r="E40" s="387">
        <v>50000</v>
      </c>
      <c r="F40" s="387">
        <f>E40</f>
        <v>50000</v>
      </c>
      <c r="G40" s="387" t="s">
        <v>802</v>
      </c>
      <c r="H40" s="387" t="s">
        <v>802</v>
      </c>
      <c r="I40" s="347" t="s">
        <v>2869</v>
      </c>
      <c r="J40" s="333" t="s">
        <v>1520</v>
      </c>
      <c r="K40" s="333" t="s">
        <v>887</v>
      </c>
      <c r="L40" s="333" t="s">
        <v>802</v>
      </c>
    </row>
    <row r="41" spans="1:12" s="346" customFormat="1" ht="71.25" customHeight="1" x14ac:dyDescent="0.25">
      <c r="A41" s="458" t="s">
        <v>799</v>
      </c>
      <c r="B41" s="448" t="s">
        <v>1552</v>
      </c>
      <c r="C41" s="333" t="s">
        <v>2310</v>
      </c>
      <c r="D41" s="349" t="s">
        <v>2324</v>
      </c>
      <c r="E41" s="387">
        <v>50000</v>
      </c>
      <c r="F41" s="387">
        <f>E41</f>
        <v>50000</v>
      </c>
      <c r="G41" s="387"/>
      <c r="H41" s="387"/>
      <c r="I41" s="347" t="s">
        <v>2870</v>
      </c>
      <c r="J41" s="333" t="s">
        <v>1524</v>
      </c>
      <c r="K41" s="333" t="s">
        <v>2319</v>
      </c>
      <c r="L41" s="333" t="s">
        <v>133</v>
      </c>
    </row>
    <row r="42" spans="1:12" s="346" customFormat="1" ht="157.5" x14ac:dyDescent="0.25">
      <c r="A42" s="458" t="s">
        <v>799</v>
      </c>
      <c r="B42" s="448" t="s">
        <v>1553</v>
      </c>
      <c r="C42" s="333" t="s">
        <v>2310</v>
      </c>
      <c r="D42" s="347" t="s">
        <v>2326</v>
      </c>
      <c r="E42" s="387">
        <v>320000</v>
      </c>
      <c r="F42" s="387">
        <f>E42</f>
        <v>320000</v>
      </c>
      <c r="G42" s="387"/>
      <c r="H42" s="387" t="s">
        <v>802</v>
      </c>
      <c r="I42" s="347" t="s">
        <v>2871</v>
      </c>
      <c r="J42" s="333" t="s">
        <v>595</v>
      </c>
      <c r="K42" s="333" t="s">
        <v>2328</v>
      </c>
      <c r="L42" s="333"/>
    </row>
    <row r="43" spans="1:12" s="346" customFormat="1" ht="31.5" x14ac:dyDescent="0.25">
      <c r="A43" s="458" t="s">
        <v>799</v>
      </c>
      <c r="B43" s="448" t="s">
        <v>1554</v>
      </c>
      <c r="C43" s="333" t="s">
        <v>2310</v>
      </c>
      <c r="D43" s="347" t="s">
        <v>2334</v>
      </c>
      <c r="E43" s="387">
        <v>700000</v>
      </c>
      <c r="F43" s="387">
        <f>E43</f>
        <v>700000</v>
      </c>
      <c r="G43" s="388" t="s">
        <v>802</v>
      </c>
      <c r="H43" s="388" t="s">
        <v>802</v>
      </c>
      <c r="I43" s="347" t="s">
        <v>2335</v>
      </c>
      <c r="J43" s="333" t="s">
        <v>349</v>
      </c>
      <c r="K43" s="333" t="s">
        <v>2333</v>
      </c>
      <c r="L43" s="333" t="s">
        <v>802</v>
      </c>
    </row>
    <row r="44" spans="1:12" s="346" customFormat="1" ht="173.25" x14ac:dyDescent="0.25">
      <c r="A44" s="458" t="s">
        <v>799</v>
      </c>
      <c r="B44" s="448" t="s">
        <v>1556</v>
      </c>
      <c r="C44" s="333" t="s">
        <v>30</v>
      </c>
      <c r="D44" s="347" t="s">
        <v>2338</v>
      </c>
      <c r="E44" s="387"/>
      <c r="F44" s="387"/>
      <c r="G44" s="387" t="s">
        <v>802</v>
      </c>
      <c r="H44" s="387" t="s">
        <v>802</v>
      </c>
      <c r="I44" s="347" t="s">
        <v>2872</v>
      </c>
      <c r="J44" s="333" t="s">
        <v>595</v>
      </c>
      <c r="K44" s="333" t="s">
        <v>113</v>
      </c>
      <c r="L44" s="333" t="s">
        <v>802</v>
      </c>
    </row>
    <row r="45" spans="1:12" s="346" customFormat="1" ht="94.5" x14ac:dyDescent="0.25">
      <c r="A45" s="459" t="s">
        <v>799</v>
      </c>
      <c r="B45" s="448" t="s">
        <v>1557</v>
      </c>
      <c r="C45" s="333" t="s">
        <v>30</v>
      </c>
      <c r="D45" s="347" t="s">
        <v>1559</v>
      </c>
      <c r="E45" s="387"/>
      <c r="F45" s="387"/>
      <c r="G45" s="387"/>
      <c r="H45" s="387"/>
      <c r="I45" s="347" t="s">
        <v>1560</v>
      </c>
      <c r="J45" s="333" t="s">
        <v>595</v>
      </c>
      <c r="K45" s="333" t="s">
        <v>113</v>
      </c>
      <c r="L45" s="333"/>
    </row>
    <row r="46" spans="1:12" s="346" customFormat="1" ht="94.5" x14ac:dyDescent="0.25">
      <c r="A46" s="459" t="s">
        <v>799</v>
      </c>
      <c r="B46" s="448" t="s">
        <v>1557</v>
      </c>
      <c r="C46" s="333" t="s">
        <v>30</v>
      </c>
      <c r="D46" s="347" t="s">
        <v>1559</v>
      </c>
      <c r="E46" s="387"/>
      <c r="F46" s="387"/>
      <c r="G46" s="387"/>
      <c r="H46" s="387"/>
      <c r="I46" s="347" t="s">
        <v>1560</v>
      </c>
      <c r="J46" s="333" t="s">
        <v>595</v>
      </c>
      <c r="K46" s="333" t="s">
        <v>113</v>
      </c>
      <c r="L46" s="333"/>
    </row>
    <row r="47" spans="1:12" s="346" customFormat="1" ht="31.5" x14ac:dyDescent="0.25">
      <c r="A47" s="458"/>
      <c r="B47" s="448" t="s">
        <v>2700</v>
      </c>
      <c r="C47" s="333" t="s">
        <v>30</v>
      </c>
      <c r="D47" s="347" t="s">
        <v>1037</v>
      </c>
      <c r="E47" s="387"/>
      <c r="F47" s="388" t="s">
        <v>802</v>
      </c>
      <c r="G47" s="388" t="s">
        <v>802</v>
      </c>
      <c r="H47" s="388" t="s">
        <v>802</v>
      </c>
      <c r="I47" s="347" t="s">
        <v>1558</v>
      </c>
      <c r="J47" s="333" t="s">
        <v>595</v>
      </c>
      <c r="K47" s="333" t="s">
        <v>113</v>
      </c>
      <c r="L47" s="333" t="s">
        <v>802</v>
      </c>
    </row>
    <row r="48" spans="1:12" s="346" customFormat="1" ht="231" customHeight="1" x14ac:dyDescent="0.25">
      <c r="A48" s="458"/>
      <c r="B48" s="448" t="s">
        <v>2947</v>
      </c>
      <c r="C48" s="333" t="s">
        <v>2310</v>
      </c>
      <c r="D48" s="348" t="s">
        <v>2959</v>
      </c>
      <c r="E48" s="387">
        <v>900000</v>
      </c>
      <c r="F48" s="387">
        <v>900000</v>
      </c>
      <c r="G48" s="388" t="s">
        <v>802</v>
      </c>
      <c r="H48" s="388" t="s">
        <v>802</v>
      </c>
      <c r="I48" s="347" t="s">
        <v>2960</v>
      </c>
      <c r="J48" s="333" t="s">
        <v>607</v>
      </c>
      <c r="K48" s="333" t="s">
        <v>2961</v>
      </c>
      <c r="L48" s="333" t="s">
        <v>3015</v>
      </c>
    </row>
    <row r="49" spans="1:12" s="346" customFormat="1" ht="70.900000000000006" customHeight="1" x14ac:dyDescent="0.25">
      <c r="A49" s="458"/>
      <c r="B49" s="485" t="s">
        <v>3058</v>
      </c>
      <c r="C49" s="486" t="s">
        <v>2310</v>
      </c>
      <c r="D49" s="487" t="s">
        <v>3059</v>
      </c>
      <c r="E49" s="488">
        <v>422774</v>
      </c>
      <c r="F49" s="488">
        <v>422774</v>
      </c>
      <c r="G49" s="488"/>
      <c r="H49" s="488"/>
      <c r="I49" s="487" t="s">
        <v>3060</v>
      </c>
      <c r="J49" s="409" t="s">
        <v>1622</v>
      </c>
      <c r="K49" s="486" t="s">
        <v>1791</v>
      </c>
      <c r="L49" s="486" t="s">
        <v>2999</v>
      </c>
    </row>
    <row r="50" spans="1:12" s="346" customFormat="1" ht="70.900000000000006" customHeight="1" x14ac:dyDescent="0.25">
      <c r="A50" s="458"/>
      <c r="B50" s="448" t="s">
        <v>3116</v>
      </c>
      <c r="C50" s="333" t="s">
        <v>2310</v>
      </c>
      <c r="D50" s="347" t="s">
        <v>3117</v>
      </c>
      <c r="E50" s="401">
        <v>700000</v>
      </c>
      <c r="F50" s="401">
        <v>700000</v>
      </c>
      <c r="G50" s="401"/>
      <c r="H50" s="401"/>
      <c r="I50" s="442" t="s">
        <v>3118</v>
      </c>
      <c r="J50" s="360" t="s">
        <v>3115</v>
      </c>
      <c r="K50" s="333" t="s">
        <v>44</v>
      </c>
      <c r="L50" s="333" t="s">
        <v>2999</v>
      </c>
    </row>
    <row r="51" spans="1:12" s="346" customFormat="1" ht="69" customHeight="1" x14ac:dyDescent="0.25">
      <c r="A51" s="458" t="s">
        <v>799</v>
      </c>
      <c r="B51" s="448" t="s">
        <v>3119</v>
      </c>
      <c r="C51" s="333" t="s">
        <v>2310</v>
      </c>
      <c r="D51" s="347" t="s">
        <v>3120</v>
      </c>
      <c r="E51" s="401">
        <v>100000</v>
      </c>
      <c r="F51" s="401">
        <v>100000</v>
      </c>
      <c r="G51" s="401"/>
      <c r="H51" s="401"/>
      <c r="I51" s="347" t="s">
        <v>3121</v>
      </c>
      <c r="J51" s="360" t="s">
        <v>3115</v>
      </c>
      <c r="K51" s="333" t="s">
        <v>44</v>
      </c>
      <c r="L51" s="333" t="s">
        <v>3004</v>
      </c>
    </row>
    <row r="52" spans="1:12" s="346" customFormat="1" ht="47.25" x14ac:dyDescent="0.25">
      <c r="A52" s="458" t="s">
        <v>799</v>
      </c>
      <c r="B52" s="448" t="s">
        <v>3126</v>
      </c>
      <c r="C52" s="333" t="s">
        <v>2310</v>
      </c>
      <c r="D52" s="347" t="s">
        <v>3127</v>
      </c>
      <c r="E52" s="401">
        <v>500000</v>
      </c>
      <c r="F52" s="401">
        <v>500000</v>
      </c>
      <c r="G52" s="401"/>
      <c r="H52" s="401"/>
      <c r="I52" s="347" t="s">
        <v>3228</v>
      </c>
      <c r="J52" s="360" t="s">
        <v>3115</v>
      </c>
      <c r="K52" s="333" t="s">
        <v>44</v>
      </c>
      <c r="L52" s="333" t="s">
        <v>2999</v>
      </c>
    </row>
    <row r="53" spans="1:12" s="346" customFormat="1" ht="31.5" x14ac:dyDescent="0.25">
      <c r="A53" s="458" t="s">
        <v>799</v>
      </c>
      <c r="B53" s="448" t="s">
        <v>3128</v>
      </c>
      <c r="C53" s="333" t="s">
        <v>2310</v>
      </c>
      <c r="D53" s="347" t="s">
        <v>3130</v>
      </c>
      <c r="E53" s="401">
        <v>400000</v>
      </c>
      <c r="F53" s="401">
        <v>400000</v>
      </c>
      <c r="G53" s="401"/>
      <c r="H53" s="401"/>
      <c r="I53" s="347" t="s">
        <v>3129</v>
      </c>
      <c r="J53" s="360" t="s">
        <v>3115</v>
      </c>
      <c r="K53" s="333" t="s">
        <v>44</v>
      </c>
      <c r="L53" s="333" t="s">
        <v>2999</v>
      </c>
    </row>
    <row r="54" spans="1:12" s="346" customFormat="1" ht="47.25" x14ac:dyDescent="0.25">
      <c r="A54" s="460"/>
      <c r="B54" s="448" t="s">
        <v>3139</v>
      </c>
      <c r="C54" s="333" t="s">
        <v>2310</v>
      </c>
      <c r="D54" s="347" t="s">
        <v>3161</v>
      </c>
      <c r="E54" s="498" t="s">
        <v>3282</v>
      </c>
      <c r="F54" s="498" t="s">
        <v>3283</v>
      </c>
      <c r="G54" s="401"/>
      <c r="H54" s="401"/>
      <c r="I54" s="347" t="s">
        <v>3284</v>
      </c>
      <c r="J54" s="360" t="s">
        <v>568</v>
      </c>
      <c r="K54" s="333" t="s">
        <v>3148</v>
      </c>
      <c r="L54" s="333" t="s">
        <v>2999</v>
      </c>
    </row>
    <row r="55" spans="1:12" s="346" customFormat="1" ht="84.75" customHeight="1" x14ac:dyDescent="0.25">
      <c r="A55" s="460"/>
      <c r="B55" s="448" t="s">
        <v>3275</v>
      </c>
      <c r="C55" s="333" t="s">
        <v>2310</v>
      </c>
      <c r="D55" s="347" t="s">
        <v>3276</v>
      </c>
      <c r="E55" s="387">
        <v>220000</v>
      </c>
      <c r="F55" s="387">
        <f>E55</f>
        <v>220000</v>
      </c>
      <c r="G55" s="387"/>
      <c r="H55" s="387" t="s">
        <v>802</v>
      </c>
      <c r="I55" s="347" t="s">
        <v>3277</v>
      </c>
      <c r="J55" s="333" t="s">
        <v>568</v>
      </c>
      <c r="K55" s="333" t="s">
        <v>2321</v>
      </c>
      <c r="L55" s="333" t="s">
        <v>2999</v>
      </c>
    </row>
    <row r="56" spans="1:12" s="346" customFormat="1" ht="47.25" x14ac:dyDescent="0.25">
      <c r="A56" s="460"/>
      <c r="B56" s="360" t="s">
        <v>3341</v>
      </c>
      <c r="C56" s="333" t="s">
        <v>2310</v>
      </c>
      <c r="D56" s="348" t="s">
        <v>3339</v>
      </c>
      <c r="E56" s="387">
        <v>274109.21999999997</v>
      </c>
      <c r="F56" s="333">
        <v>27410.93</v>
      </c>
      <c r="G56" s="347"/>
      <c r="H56" s="333">
        <v>246698.29</v>
      </c>
      <c r="I56" s="348" t="s">
        <v>3340</v>
      </c>
      <c r="J56" s="333">
        <v>2025</v>
      </c>
      <c r="K56" s="333" t="s">
        <v>44</v>
      </c>
      <c r="L56" s="333" t="s">
        <v>3337</v>
      </c>
    </row>
    <row r="57" spans="1:12" s="346" customFormat="1" ht="94.5" x14ac:dyDescent="0.25">
      <c r="A57" s="460"/>
      <c r="B57" s="360" t="s">
        <v>3367</v>
      </c>
      <c r="C57" s="333" t="s">
        <v>2310</v>
      </c>
      <c r="D57" s="348" t="s">
        <v>3368</v>
      </c>
      <c r="E57" s="467" t="s">
        <v>3455</v>
      </c>
      <c r="F57" s="467" t="s">
        <v>3456</v>
      </c>
      <c r="G57" s="528"/>
      <c r="H57" s="467" t="s">
        <v>3457</v>
      </c>
      <c r="I57" s="348" t="s">
        <v>3419</v>
      </c>
      <c r="J57" s="333" t="s">
        <v>1544</v>
      </c>
      <c r="K57" s="333" t="s">
        <v>44</v>
      </c>
      <c r="L57" s="333" t="s">
        <v>2999</v>
      </c>
    </row>
    <row r="58" spans="1:12" s="540" customFormat="1" ht="47.25" x14ac:dyDescent="0.25">
      <c r="A58" s="538"/>
      <c r="B58" s="409" t="s">
        <v>3394</v>
      </c>
      <c r="C58" s="486" t="s">
        <v>2310</v>
      </c>
      <c r="D58" s="410" t="s">
        <v>3408</v>
      </c>
      <c r="E58" s="539">
        <v>20000000</v>
      </c>
      <c r="F58" s="539">
        <v>2000000</v>
      </c>
      <c r="G58" s="487"/>
      <c r="H58" s="539">
        <v>18000000</v>
      </c>
      <c r="I58" s="410" t="s">
        <v>3409</v>
      </c>
      <c r="J58" s="486" t="s">
        <v>595</v>
      </c>
      <c r="K58" s="486" t="s">
        <v>44</v>
      </c>
      <c r="L58" s="486" t="s">
        <v>2999</v>
      </c>
    </row>
    <row r="59" spans="1:12" s="346" customFormat="1" ht="47.25" x14ac:dyDescent="0.25">
      <c r="A59" s="460"/>
      <c r="B59" s="360" t="s">
        <v>3407</v>
      </c>
      <c r="C59" s="333" t="s">
        <v>2310</v>
      </c>
      <c r="D59" s="347" t="s">
        <v>3395</v>
      </c>
      <c r="E59" s="387">
        <v>700000</v>
      </c>
      <c r="F59" s="387">
        <v>70000</v>
      </c>
      <c r="G59" s="528"/>
      <c r="H59" s="387">
        <v>630000</v>
      </c>
      <c r="I59" s="347" t="s">
        <v>3396</v>
      </c>
      <c r="J59" s="448" t="s">
        <v>3346</v>
      </c>
      <c r="K59" s="333" t="s">
        <v>44</v>
      </c>
      <c r="L59" s="333" t="s">
        <v>2999</v>
      </c>
    </row>
    <row r="60" spans="1:12" s="346" customFormat="1" ht="47.25" x14ac:dyDescent="0.25">
      <c r="A60" s="460"/>
      <c r="B60" s="360" t="s">
        <v>3433</v>
      </c>
      <c r="C60" s="333" t="s">
        <v>2310</v>
      </c>
      <c r="D60" s="347" t="s">
        <v>3434</v>
      </c>
      <c r="E60" s="387">
        <v>300000</v>
      </c>
      <c r="F60" s="387">
        <v>30000</v>
      </c>
      <c r="G60" s="347"/>
      <c r="H60" s="387">
        <v>270000</v>
      </c>
      <c r="I60" s="347" t="s">
        <v>3435</v>
      </c>
      <c r="J60" s="360">
        <v>2025</v>
      </c>
      <c r="K60" s="333" t="s">
        <v>44</v>
      </c>
      <c r="L60" s="333" t="s">
        <v>2999</v>
      </c>
    </row>
    <row r="61" spans="1:12" s="346" customFormat="1" ht="31.5" x14ac:dyDescent="0.25">
      <c r="A61" s="460"/>
      <c r="B61" s="360" t="s">
        <v>3436</v>
      </c>
      <c r="C61" s="333" t="s">
        <v>2310</v>
      </c>
      <c r="D61" s="347" t="s">
        <v>3437</v>
      </c>
      <c r="E61" s="444" t="s">
        <v>3452</v>
      </c>
      <c r="F61" s="444" t="s">
        <v>3453</v>
      </c>
      <c r="G61" s="347"/>
      <c r="H61" s="444" t="s">
        <v>3454</v>
      </c>
      <c r="I61" s="347" t="s">
        <v>3438</v>
      </c>
      <c r="J61" s="360" t="s">
        <v>3346</v>
      </c>
      <c r="K61" s="333" t="s">
        <v>44</v>
      </c>
      <c r="L61" s="333" t="s">
        <v>2999</v>
      </c>
    </row>
    <row r="62" spans="1:12" s="346" customFormat="1" ht="47.25" x14ac:dyDescent="0.25">
      <c r="A62" s="460"/>
      <c r="B62" s="360" t="s">
        <v>3473</v>
      </c>
      <c r="C62" s="333" t="s">
        <v>2310</v>
      </c>
      <c r="D62" s="347" t="s">
        <v>3474</v>
      </c>
      <c r="E62" s="467">
        <v>1986119.94</v>
      </c>
      <c r="F62" s="467">
        <v>609630.93999999994</v>
      </c>
      <c r="G62" s="467">
        <v>1376489</v>
      </c>
      <c r="H62" s="467"/>
      <c r="I62" s="347" t="s">
        <v>3475</v>
      </c>
      <c r="J62" s="360" t="s">
        <v>3346</v>
      </c>
      <c r="K62" s="333" t="s">
        <v>44</v>
      </c>
      <c r="L62" s="333" t="s">
        <v>3476</v>
      </c>
    </row>
    <row r="63" spans="1:12" s="346" customFormat="1" ht="47.25" x14ac:dyDescent="0.25">
      <c r="A63" s="460"/>
      <c r="B63" s="360" t="s">
        <v>3483</v>
      </c>
      <c r="C63" s="333" t="s">
        <v>2310</v>
      </c>
      <c r="D63" s="347" t="s">
        <v>3059</v>
      </c>
      <c r="E63" s="401">
        <v>400000</v>
      </c>
      <c r="F63" s="401">
        <v>127300</v>
      </c>
      <c r="G63" s="401"/>
      <c r="H63" s="401">
        <v>272700</v>
      </c>
      <c r="I63" s="347" t="s">
        <v>3484</v>
      </c>
      <c r="J63" s="360" t="s">
        <v>1622</v>
      </c>
      <c r="K63" s="333" t="s">
        <v>1791</v>
      </c>
      <c r="L63" s="333" t="s">
        <v>2999</v>
      </c>
    </row>
    <row r="64" spans="1:12" s="330" customFormat="1" x14ac:dyDescent="0.25">
      <c r="A64" s="460"/>
      <c r="B64" s="9" t="s">
        <v>1561</v>
      </c>
      <c r="C64" s="8"/>
      <c r="D64" s="8"/>
      <c r="E64" s="8"/>
      <c r="F64" s="8"/>
      <c r="G64" s="8"/>
      <c r="H64" s="8"/>
      <c r="I64" s="8"/>
      <c r="J64" s="8"/>
      <c r="K64" s="8"/>
      <c r="L64" s="7"/>
    </row>
    <row r="65" spans="1:12" s="330" customFormat="1" x14ac:dyDescent="0.25">
      <c r="A65" s="458" t="s">
        <v>799</v>
      </c>
      <c r="B65" s="448" t="s">
        <v>1562</v>
      </c>
      <c r="C65" s="333" t="s">
        <v>2310</v>
      </c>
      <c r="D65" s="349" t="s">
        <v>2341</v>
      </c>
      <c r="E65" s="387">
        <v>5000000</v>
      </c>
      <c r="F65" s="387">
        <v>5000000</v>
      </c>
      <c r="G65" s="387" t="s">
        <v>802</v>
      </c>
      <c r="H65" s="387" t="s">
        <v>802</v>
      </c>
      <c r="I65" s="347" t="s">
        <v>2342</v>
      </c>
      <c r="J65" s="333" t="s">
        <v>595</v>
      </c>
      <c r="K65" s="333" t="s">
        <v>44</v>
      </c>
      <c r="L65" s="333" t="s">
        <v>2695</v>
      </c>
    </row>
    <row r="66" spans="1:12" s="330" customFormat="1" ht="63" x14ac:dyDescent="0.25">
      <c r="A66" s="458" t="s">
        <v>799</v>
      </c>
      <c r="B66" s="448" t="s">
        <v>1563</v>
      </c>
      <c r="C66" s="333" t="s">
        <v>2310</v>
      </c>
      <c r="D66" s="349" t="s">
        <v>2788</v>
      </c>
      <c r="E66" s="387">
        <v>50444</v>
      </c>
      <c r="F66" s="387">
        <v>50444</v>
      </c>
      <c r="G66" s="387" t="s">
        <v>802</v>
      </c>
      <c r="H66" s="387" t="s">
        <v>802</v>
      </c>
      <c r="I66" s="347" t="s">
        <v>1566</v>
      </c>
      <c r="J66" s="333" t="s">
        <v>1520</v>
      </c>
      <c r="K66" s="333" t="s">
        <v>1045</v>
      </c>
      <c r="L66" s="333" t="s">
        <v>802</v>
      </c>
    </row>
    <row r="67" spans="1:12" s="330" customFormat="1" ht="173.25" x14ac:dyDescent="0.25">
      <c r="A67" s="458" t="s">
        <v>799</v>
      </c>
      <c r="B67" s="448" t="s">
        <v>1565</v>
      </c>
      <c r="C67" s="333" t="s">
        <v>2310</v>
      </c>
      <c r="D67" s="347" t="s">
        <v>2789</v>
      </c>
      <c r="E67" s="387">
        <v>62931.68</v>
      </c>
      <c r="F67" s="387">
        <v>62931.68</v>
      </c>
      <c r="G67" s="387" t="s">
        <v>802</v>
      </c>
      <c r="H67" s="387" t="s">
        <v>802</v>
      </c>
      <c r="I67" s="347" t="s">
        <v>2873</v>
      </c>
      <c r="J67" s="333" t="s">
        <v>1520</v>
      </c>
      <c r="K67" s="333" t="s">
        <v>261</v>
      </c>
      <c r="L67" s="333" t="s">
        <v>2695</v>
      </c>
    </row>
    <row r="68" spans="1:12" s="330" customFormat="1" ht="93" customHeight="1" x14ac:dyDescent="0.25">
      <c r="A68" s="458" t="s">
        <v>799</v>
      </c>
      <c r="B68" s="448" t="s">
        <v>1567</v>
      </c>
      <c r="C68" s="333" t="s">
        <v>2310</v>
      </c>
      <c r="D68" s="347" t="s">
        <v>1049</v>
      </c>
      <c r="E68" s="387">
        <v>54636.55</v>
      </c>
      <c r="F68" s="387">
        <v>54636.55</v>
      </c>
      <c r="G68" s="387" t="s">
        <v>802</v>
      </c>
      <c r="H68" s="387" t="s">
        <v>802</v>
      </c>
      <c r="I68" s="347" t="s">
        <v>2874</v>
      </c>
      <c r="J68" s="333" t="s">
        <v>1544</v>
      </c>
      <c r="K68" s="333" t="s">
        <v>261</v>
      </c>
      <c r="L68" s="333"/>
    </row>
    <row r="69" spans="1:12" s="330" customFormat="1" ht="78" customHeight="1" x14ac:dyDescent="0.25">
      <c r="A69" s="458" t="s">
        <v>799</v>
      </c>
      <c r="B69" s="448" t="s">
        <v>1568</v>
      </c>
      <c r="C69" s="333" t="s">
        <v>2310</v>
      </c>
      <c r="D69" s="347" t="s">
        <v>1570</v>
      </c>
      <c r="E69" s="387">
        <v>420000</v>
      </c>
      <c r="F69" s="387">
        <f>E69</f>
        <v>420000</v>
      </c>
      <c r="G69" s="387"/>
      <c r="H69" s="387" t="s">
        <v>802</v>
      </c>
      <c r="I69" s="347" t="s">
        <v>2875</v>
      </c>
      <c r="J69" s="333" t="s">
        <v>469</v>
      </c>
      <c r="K69" s="333" t="s">
        <v>1009</v>
      </c>
      <c r="L69" s="333" t="s">
        <v>802</v>
      </c>
    </row>
    <row r="70" spans="1:12" s="346" customFormat="1" ht="63" customHeight="1" x14ac:dyDescent="0.25">
      <c r="A70" s="458" t="s">
        <v>799</v>
      </c>
      <c r="B70" s="448" t="s">
        <v>1569</v>
      </c>
      <c r="C70" s="333" t="s">
        <v>2310</v>
      </c>
      <c r="D70" s="349" t="s">
        <v>1577</v>
      </c>
      <c r="E70" s="387">
        <v>400000</v>
      </c>
      <c r="F70" s="387">
        <f>E70</f>
        <v>400000</v>
      </c>
      <c r="G70" s="387"/>
      <c r="H70" s="387" t="s">
        <v>802</v>
      </c>
      <c r="I70" s="347" t="s">
        <v>2876</v>
      </c>
      <c r="J70" s="333" t="s">
        <v>1520</v>
      </c>
      <c r="K70" s="333" t="s">
        <v>1572</v>
      </c>
      <c r="L70" s="333" t="s">
        <v>802</v>
      </c>
    </row>
    <row r="71" spans="1:12" s="329" customFormat="1" ht="63" x14ac:dyDescent="0.25">
      <c r="A71" s="461" t="s">
        <v>1792</v>
      </c>
      <c r="B71" s="448" t="s">
        <v>1571</v>
      </c>
      <c r="C71" s="333" t="s">
        <v>2310</v>
      </c>
      <c r="D71" s="348" t="s">
        <v>1793</v>
      </c>
      <c r="E71" s="396">
        <v>286469</v>
      </c>
      <c r="F71" s="396">
        <f>E71</f>
        <v>286469</v>
      </c>
      <c r="G71" s="396"/>
      <c r="H71" s="396"/>
      <c r="I71" s="348" t="s">
        <v>1794</v>
      </c>
      <c r="J71" s="360" t="s">
        <v>1622</v>
      </c>
      <c r="K71" s="360" t="s">
        <v>158</v>
      </c>
      <c r="L71" s="333"/>
    </row>
    <row r="72" spans="1:12" s="330" customFormat="1" ht="98.25" customHeight="1" x14ac:dyDescent="0.25">
      <c r="A72" s="458" t="s">
        <v>2177</v>
      </c>
      <c r="B72" s="448" t="s">
        <v>1573</v>
      </c>
      <c r="C72" s="333" t="s">
        <v>2310</v>
      </c>
      <c r="D72" s="347" t="s">
        <v>2349</v>
      </c>
      <c r="E72" s="387">
        <v>100000</v>
      </c>
      <c r="F72" s="387">
        <f>E72</f>
        <v>100000</v>
      </c>
      <c r="G72" s="387"/>
      <c r="H72" s="387" t="s">
        <v>802</v>
      </c>
      <c r="I72" s="347" t="s">
        <v>2877</v>
      </c>
      <c r="J72" s="333" t="s">
        <v>595</v>
      </c>
      <c r="K72" s="333" t="s">
        <v>113</v>
      </c>
      <c r="L72" s="333" t="s">
        <v>802</v>
      </c>
    </row>
    <row r="73" spans="1:12" s="330" customFormat="1" ht="126" x14ac:dyDescent="0.25">
      <c r="A73" s="458" t="s">
        <v>799</v>
      </c>
      <c r="B73" s="448" t="s">
        <v>1574</v>
      </c>
      <c r="C73" s="333" t="s">
        <v>2310</v>
      </c>
      <c r="D73" s="347" t="s">
        <v>2350</v>
      </c>
      <c r="E73" s="387">
        <v>1500000</v>
      </c>
      <c r="F73" s="387">
        <f>E73</f>
        <v>1500000</v>
      </c>
      <c r="G73" s="387"/>
      <c r="H73" s="387" t="s">
        <v>802</v>
      </c>
      <c r="I73" s="347" t="s">
        <v>1575</v>
      </c>
      <c r="J73" s="333" t="s">
        <v>595</v>
      </c>
      <c r="K73" s="333" t="s">
        <v>113</v>
      </c>
      <c r="L73" s="333" t="s">
        <v>802</v>
      </c>
    </row>
    <row r="74" spans="1:12" s="330" customFormat="1" ht="47.25" x14ac:dyDescent="0.25">
      <c r="A74" s="458" t="s">
        <v>799</v>
      </c>
      <c r="B74" s="448" t="s">
        <v>1576</v>
      </c>
      <c r="C74" s="333" t="s">
        <v>30</v>
      </c>
      <c r="D74" s="347" t="s">
        <v>2351</v>
      </c>
      <c r="E74" s="387" t="s">
        <v>802</v>
      </c>
      <c r="F74" s="388" t="s">
        <v>802</v>
      </c>
      <c r="G74" s="388" t="s">
        <v>802</v>
      </c>
      <c r="H74" s="388" t="s">
        <v>802</v>
      </c>
      <c r="I74" s="347" t="s">
        <v>595</v>
      </c>
      <c r="J74" s="333" t="s">
        <v>595</v>
      </c>
      <c r="K74" s="333" t="s">
        <v>113</v>
      </c>
      <c r="L74" s="333" t="s">
        <v>802</v>
      </c>
    </row>
    <row r="75" spans="1:12" s="330" customFormat="1" ht="31.5" x14ac:dyDescent="0.25">
      <c r="A75" s="458"/>
      <c r="B75" s="448" t="s">
        <v>2361</v>
      </c>
      <c r="C75" s="333" t="s">
        <v>30</v>
      </c>
      <c r="D75" s="347" t="s">
        <v>1041</v>
      </c>
      <c r="E75" s="387" t="s">
        <v>802</v>
      </c>
      <c r="F75" s="387" t="s">
        <v>802</v>
      </c>
      <c r="G75" s="387" t="s">
        <v>802</v>
      </c>
      <c r="H75" s="387" t="s">
        <v>802</v>
      </c>
      <c r="I75" s="347" t="s">
        <v>1564</v>
      </c>
      <c r="J75" s="333" t="s">
        <v>595</v>
      </c>
      <c r="K75" s="333" t="s">
        <v>113</v>
      </c>
      <c r="L75" s="333" t="s">
        <v>802</v>
      </c>
    </row>
    <row r="76" spans="1:12" s="462" customFormat="1" x14ac:dyDescent="0.3">
      <c r="A76" s="458"/>
      <c r="B76" s="9" t="s">
        <v>1578</v>
      </c>
      <c r="C76" s="8"/>
      <c r="D76" s="8"/>
      <c r="E76" s="8"/>
      <c r="F76" s="8"/>
      <c r="G76" s="8"/>
      <c r="H76" s="8"/>
      <c r="I76" s="8"/>
      <c r="J76" s="8"/>
      <c r="K76" s="8"/>
      <c r="L76" s="7"/>
    </row>
    <row r="77" spans="1:12" s="330" customFormat="1" ht="47.25" x14ac:dyDescent="0.25">
      <c r="A77" s="458" t="s">
        <v>799</v>
      </c>
      <c r="B77" s="448" t="s">
        <v>1579</v>
      </c>
      <c r="C77" s="333" t="s">
        <v>30</v>
      </c>
      <c r="D77" s="347" t="s">
        <v>1580</v>
      </c>
      <c r="E77" s="387"/>
      <c r="F77" s="387"/>
      <c r="G77" s="387" t="s">
        <v>802</v>
      </c>
      <c r="H77" s="387" t="s">
        <v>802</v>
      </c>
      <c r="I77" s="347" t="s">
        <v>1581</v>
      </c>
      <c r="J77" s="333" t="s">
        <v>595</v>
      </c>
      <c r="K77" s="333" t="s">
        <v>1077</v>
      </c>
      <c r="L77" s="333" t="s">
        <v>2344</v>
      </c>
    </row>
    <row r="78" spans="1:12" s="330" customFormat="1" ht="31.5" x14ac:dyDescent="0.25">
      <c r="A78" s="458" t="s">
        <v>799</v>
      </c>
      <c r="B78" s="448" t="s">
        <v>1582</v>
      </c>
      <c r="C78" s="333" t="s">
        <v>30</v>
      </c>
      <c r="D78" s="347" t="s">
        <v>2343</v>
      </c>
      <c r="E78" s="387"/>
      <c r="F78" s="387" t="s">
        <v>802</v>
      </c>
      <c r="G78" s="387" t="s">
        <v>802</v>
      </c>
      <c r="H78" s="387" t="s">
        <v>802</v>
      </c>
      <c r="I78" s="347" t="s">
        <v>1583</v>
      </c>
      <c r="J78" s="333" t="s">
        <v>1584</v>
      </c>
      <c r="K78" s="333" t="s">
        <v>113</v>
      </c>
      <c r="L78" s="333" t="s">
        <v>802</v>
      </c>
    </row>
    <row r="79" spans="1:12" s="330" customFormat="1" x14ac:dyDescent="0.25">
      <c r="A79" s="458"/>
      <c r="B79" s="3" t="s">
        <v>1585</v>
      </c>
      <c r="C79" s="3"/>
      <c r="D79" s="3"/>
      <c r="E79" s="3"/>
      <c r="F79" s="3"/>
      <c r="G79" s="3"/>
      <c r="H79" s="3"/>
      <c r="I79" s="3"/>
      <c r="J79" s="3"/>
      <c r="K79" s="3"/>
      <c r="L79" s="3"/>
    </row>
    <row r="80" spans="1:12" s="330" customFormat="1" ht="27" customHeight="1" x14ac:dyDescent="0.25">
      <c r="A80" s="458" t="s">
        <v>799</v>
      </c>
      <c r="B80" s="448" t="s">
        <v>1586</v>
      </c>
      <c r="C80" s="333" t="s">
        <v>30</v>
      </c>
      <c r="D80" s="347" t="s">
        <v>1091</v>
      </c>
      <c r="E80" s="463"/>
      <c r="F80" s="387" t="s">
        <v>802</v>
      </c>
      <c r="G80" s="387" t="s">
        <v>802</v>
      </c>
      <c r="H80" s="387" t="s">
        <v>802</v>
      </c>
      <c r="I80" s="347" t="s">
        <v>1590</v>
      </c>
      <c r="J80" s="333" t="s">
        <v>595</v>
      </c>
      <c r="K80" s="333" t="s">
        <v>113</v>
      </c>
      <c r="L80" s="333"/>
    </row>
    <row r="81" spans="1:12" s="330" customFormat="1" ht="47.25" x14ac:dyDescent="0.25">
      <c r="A81" s="458" t="s">
        <v>799</v>
      </c>
      <c r="B81" s="448" t="s">
        <v>1589</v>
      </c>
      <c r="C81" s="333" t="s">
        <v>30</v>
      </c>
      <c r="D81" s="347" t="s">
        <v>1587</v>
      </c>
      <c r="E81" s="387"/>
      <c r="F81" s="387" t="s">
        <v>802</v>
      </c>
      <c r="G81" s="387" t="s">
        <v>802</v>
      </c>
      <c r="H81" s="387" t="s">
        <v>802</v>
      </c>
      <c r="I81" s="347" t="s">
        <v>1588</v>
      </c>
      <c r="J81" s="333" t="s">
        <v>595</v>
      </c>
      <c r="K81" s="333" t="s">
        <v>113</v>
      </c>
      <c r="L81" s="333" t="s">
        <v>802</v>
      </c>
    </row>
    <row r="82" spans="1:12" s="330" customFormat="1" ht="128.25" customHeight="1" x14ac:dyDescent="0.25">
      <c r="A82" s="458" t="s">
        <v>799</v>
      </c>
      <c r="B82" s="448" t="s">
        <v>1591</v>
      </c>
      <c r="C82" s="333" t="s">
        <v>30</v>
      </c>
      <c r="D82" s="347" t="s">
        <v>1101</v>
      </c>
      <c r="E82" s="387"/>
      <c r="F82" s="387" t="s">
        <v>802</v>
      </c>
      <c r="G82" s="387" t="s">
        <v>802</v>
      </c>
      <c r="H82" s="387" t="s">
        <v>802</v>
      </c>
      <c r="I82" s="347" t="s">
        <v>2345</v>
      </c>
      <c r="J82" s="333" t="s">
        <v>595</v>
      </c>
      <c r="K82" s="333" t="s">
        <v>113</v>
      </c>
      <c r="L82" s="333"/>
    </row>
    <row r="83" spans="1:12" s="330" customFormat="1" ht="126" x14ac:dyDescent="0.25">
      <c r="A83" s="458" t="s">
        <v>799</v>
      </c>
      <c r="B83" s="448" t="s">
        <v>1592</v>
      </c>
      <c r="C83" s="333" t="s">
        <v>30</v>
      </c>
      <c r="D83" s="347" t="s">
        <v>1593</v>
      </c>
      <c r="E83" s="387"/>
      <c r="F83" s="387" t="s">
        <v>802</v>
      </c>
      <c r="G83" s="387" t="s">
        <v>802</v>
      </c>
      <c r="H83" s="387" t="s">
        <v>802</v>
      </c>
      <c r="I83" s="347" t="s">
        <v>2346</v>
      </c>
      <c r="J83" s="333" t="s">
        <v>595</v>
      </c>
      <c r="K83" s="333" t="s">
        <v>113</v>
      </c>
      <c r="L83" s="333" t="s">
        <v>802</v>
      </c>
    </row>
    <row r="84" spans="1:12" s="330" customFormat="1" x14ac:dyDescent="0.25">
      <c r="A84" s="458"/>
      <c r="B84" s="9" t="s">
        <v>1594</v>
      </c>
      <c r="C84" s="8"/>
      <c r="D84" s="8"/>
      <c r="E84" s="8"/>
      <c r="F84" s="8"/>
      <c r="G84" s="8"/>
      <c r="H84" s="8"/>
      <c r="I84" s="8"/>
      <c r="J84" s="8"/>
      <c r="K84" s="8"/>
      <c r="L84" s="7"/>
    </row>
    <row r="85" spans="1:12" s="330" customFormat="1" ht="31.5" x14ac:dyDescent="0.25">
      <c r="A85" s="458" t="s">
        <v>799</v>
      </c>
      <c r="B85" s="448" t="s">
        <v>1595</v>
      </c>
      <c r="C85" s="333" t="s">
        <v>2310</v>
      </c>
      <c r="D85" s="347" t="s">
        <v>573</v>
      </c>
      <c r="E85" s="387">
        <v>50000</v>
      </c>
      <c r="F85" s="387">
        <v>50000</v>
      </c>
      <c r="G85" s="387" t="s">
        <v>802</v>
      </c>
      <c r="H85" s="387" t="s">
        <v>802</v>
      </c>
      <c r="I85" s="347" t="s">
        <v>1596</v>
      </c>
      <c r="J85" s="333" t="s">
        <v>1520</v>
      </c>
      <c r="K85" s="333" t="s">
        <v>113</v>
      </c>
      <c r="L85" s="333" t="s">
        <v>802</v>
      </c>
    </row>
    <row r="86" spans="1:12" s="330" customFormat="1" ht="39" customHeight="1" x14ac:dyDescent="0.25">
      <c r="A86" s="458" t="s">
        <v>799</v>
      </c>
      <c r="B86" s="448" t="s">
        <v>1597</v>
      </c>
      <c r="C86" s="333" t="s">
        <v>30</v>
      </c>
      <c r="D86" s="347" t="s">
        <v>2339</v>
      </c>
      <c r="E86" s="387"/>
      <c r="F86" s="387" t="s">
        <v>802</v>
      </c>
      <c r="G86" s="387" t="s">
        <v>802</v>
      </c>
      <c r="H86" s="387" t="s">
        <v>802</v>
      </c>
      <c r="I86" s="347" t="s">
        <v>2340</v>
      </c>
      <c r="J86" s="333" t="s">
        <v>595</v>
      </c>
      <c r="K86" s="333" t="s">
        <v>113</v>
      </c>
      <c r="L86" s="333" t="s">
        <v>802</v>
      </c>
    </row>
    <row r="87" spans="1:12" x14ac:dyDescent="0.3">
      <c r="A87" s="451" t="s">
        <v>2197</v>
      </c>
      <c r="E87" s="464">
        <f>SUM(E4:E86)</f>
        <v>74114423.439999998</v>
      </c>
      <c r="F87" s="464"/>
      <c r="G87" s="464"/>
      <c r="H87" s="464"/>
    </row>
    <row r="92" spans="1:12" x14ac:dyDescent="0.3">
      <c r="E92" s="465"/>
    </row>
    <row r="93" spans="1:12" x14ac:dyDescent="0.3">
      <c r="E93" s="466"/>
    </row>
    <row r="146" spans="1:1" x14ac:dyDescent="0.3">
      <c r="A146" s="450" t="s">
        <v>3198</v>
      </c>
    </row>
  </sheetData>
  <autoFilter ref="A1:L85" xr:uid="{00000000-0009-0000-0000-000003000000}"/>
  <mergeCells count="6">
    <mergeCell ref="B84:L84"/>
    <mergeCell ref="B2:L2"/>
    <mergeCell ref="B3:L3"/>
    <mergeCell ref="B64:L64"/>
    <mergeCell ref="B76:L76"/>
    <mergeCell ref="B79:L79"/>
  </mergeCells>
  <pageMargins left="0.23622047244094499" right="0.23622047244094499" top="0.74803149606299202" bottom="0.74803149606299202" header="0.31496062992126" footer="0.31496062992126"/>
  <pageSetup paperSize="9" scale="53"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8"/>
  <sheetViews>
    <sheetView view="pageBreakPreview" topLeftCell="A91" zoomScale="70" zoomScaleNormal="70" zoomScaleSheetLayoutView="70" zoomScalePageLayoutView="70" workbookViewId="0">
      <selection activeCell="F41" sqref="F41"/>
    </sheetView>
  </sheetViews>
  <sheetFormatPr defaultColWidth="4.42578125" defaultRowHeight="15.75" outlineLevelCol="1" x14ac:dyDescent="0.25"/>
  <cols>
    <col min="1" max="1" width="12.42578125" style="393" customWidth="1"/>
    <col min="2" max="2" width="14.5703125" style="364" customWidth="1"/>
    <col min="3" max="3" width="49.5703125" style="365" customWidth="1"/>
    <col min="4" max="4" width="15.5703125" style="412" customWidth="1"/>
    <col min="5" max="5" width="15.28515625" style="412" customWidth="1"/>
    <col min="6" max="6" width="14.85546875" style="412" customWidth="1"/>
    <col min="7" max="7" width="15.7109375" style="412" customWidth="1"/>
    <col min="8" max="8" width="54" style="366" customWidth="1"/>
    <col min="9" max="9" width="14.28515625" style="394" customWidth="1"/>
    <col min="10" max="10" width="23.85546875" style="413" customWidth="1"/>
    <col min="11" max="11" width="22.28515625" style="367" customWidth="1" outlineLevel="1"/>
    <col min="12" max="16384" width="4.42578125" style="341"/>
  </cols>
  <sheetData>
    <row r="1" spans="1:18" s="329" customFormat="1" ht="47.25" x14ac:dyDescent="0.25">
      <c r="A1" s="390" t="s">
        <v>2295</v>
      </c>
      <c r="B1" s="390" t="s">
        <v>2298</v>
      </c>
      <c r="C1" s="390" t="s">
        <v>1507</v>
      </c>
      <c r="D1" s="390" t="s">
        <v>1508</v>
      </c>
      <c r="E1" s="390" t="s">
        <v>4</v>
      </c>
      <c r="F1" s="390" t="s">
        <v>5</v>
      </c>
      <c r="G1" s="390" t="s">
        <v>6</v>
      </c>
      <c r="H1" s="390" t="s">
        <v>1509</v>
      </c>
      <c r="I1" s="390" t="s">
        <v>7</v>
      </c>
      <c r="J1" s="390" t="s">
        <v>2306</v>
      </c>
      <c r="K1" s="399" t="s">
        <v>10</v>
      </c>
    </row>
    <row r="2" spans="1:18" s="329" customFormat="1" ht="18.75" x14ac:dyDescent="0.25">
      <c r="A2" s="6" t="s">
        <v>2299</v>
      </c>
      <c r="B2" s="5"/>
      <c r="C2" s="5"/>
      <c r="D2" s="5"/>
      <c r="E2" s="5"/>
      <c r="F2" s="5"/>
      <c r="G2" s="5"/>
      <c r="H2" s="5"/>
      <c r="I2" s="5"/>
      <c r="J2" s="5"/>
      <c r="K2" s="4"/>
    </row>
    <row r="3" spans="1:18" s="340" customFormat="1" ht="18.75" x14ac:dyDescent="0.3">
      <c r="A3" s="9" t="s">
        <v>1598</v>
      </c>
      <c r="B3" s="8"/>
      <c r="C3" s="8"/>
      <c r="D3" s="8"/>
      <c r="E3" s="8"/>
      <c r="F3" s="8"/>
      <c r="G3" s="8"/>
      <c r="H3" s="8"/>
      <c r="I3" s="8"/>
      <c r="J3" s="8"/>
      <c r="K3" s="7"/>
    </row>
    <row r="4" spans="1:18" s="343" customFormat="1" ht="283.5" x14ac:dyDescent="0.25">
      <c r="A4" s="359" t="s">
        <v>1599</v>
      </c>
      <c r="B4" s="360" t="s">
        <v>2310</v>
      </c>
      <c r="C4" s="419" t="s">
        <v>2422</v>
      </c>
      <c r="D4" s="420">
        <v>2000000</v>
      </c>
      <c r="E4" s="420">
        <f>D4</f>
        <v>2000000</v>
      </c>
      <c r="F4" s="420"/>
      <c r="G4" s="420"/>
      <c r="H4" s="513" t="s">
        <v>3462</v>
      </c>
      <c r="I4" s="421" t="s">
        <v>595</v>
      </c>
      <c r="J4" s="333" t="s">
        <v>224</v>
      </c>
      <c r="K4" s="514" t="s">
        <v>1644</v>
      </c>
      <c r="Q4" s="351"/>
      <c r="R4" s="351"/>
    </row>
    <row r="5" spans="1:18" ht="64.5" customHeight="1" x14ac:dyDescent="0.25">
      <c r="A5" s="359" t="s">
        <v>1601</v>
      </c>
      <c r="B5" s="360" t="s">
        <v>2310</v>
      </c>
      <c r="C5" s="348" t="s">
        <v>1647</v>
      </c>
      <c r="D5" s="401">
        <v>8000000</v>
      </c>
      <c r="E5" s="420">
        <f>D5</f>
        <v>8000000</v>
      </c>
      <c r="F5" s="401"/>
      <c r="G5" s="401"/>
      <c r="H5" s="348" t="s">
        <v>1648</v>
      </c>
      <c r="I5" s="360" t="s">
        <v>1624</v>
      </c>
      <c r="J5" s="333" t="s">
        <v>224</v>
      </c>
      <c r="K5" s="333"/>
    </row>
    <row r="6" spans="1:18" ht="141.75" x14ac:dyDescent="0.25">
      <c r="A6" s="359" t="s">
        <v>1602</v>
      </c>
      <c r="B6" s="360" t="s">
        <v>2310</v>
      </c>
      <c r="C6" s="348" t="s">
        <v>2421</v>
      </c>
      <c r="D6" s="401">
        <v>100000</v>
      </c>
      <c r="E6" s="420">
        <f>D6</f>
        <v>100000</v>
      </c>
      <c r="F6" s="401"/>
      <c r="G6" s="401"/>
      <c r="H6" s="429" t="s">
        <v>2817</v>
      </c>
      <c r="I6" s="360" t="s">
        <v>1544</v>
      </c>
      <c r="J6" s="333" t="s">
        <v>224</v>
      </c>
      <c r="K6" s="333"/>
    </row>
    <row r="7" spans="1:18" ht="94.5" customHeight="1" x14ac:dyDescent="0.25">
      <c r="A7" s="359" t="s">
        <v>1604</v>
      </c>
      <c r="B7" s="360" t="s">
        <v>2310</v>
      </c>
      <c r="C7" s="348" t="s">
        <v>1189</v>
      </c>
      <c r="D7" s="387">
        <v>1000000</v>
      </c>
      <c r="E7" s="387">
        <v>1000000</v>
      </c>
      <c r="F7" s="387"/>
      <c r="G7" s="387"/>
      <c r="H7" s="348" t="s">
        <v>2818</v>
      </c>
      <c r="I7" s="333" t="s">
        <v>1655</v>
      </c>
      <c r="J7" s="333" t="s">
        <v>224</v>
      </c>
      <c r="K7" s="333"/>
    </row>
    <row r="8" spans="1:18" s="326" customFormat="1" ht="110.25" x14ac:dyDescent="0.25">
      <c r="A8" s="359" t="s">
        <v>1605</v>
      </c>
      <c r="B8" s="409" t="s">
        <v>2310</v>
      </c>
      <c r="C8" s="410" t="s">
        <v>2634</v>
      </c>
      <c r="D8" s="411">
        <v>150000</v>
      </c>
      <c r="E8" s="411">
        <f t="shared" ref="E8:E13" si="0">D8</f>
        <v>150000</v>
      </c>
      <c r="F8" s="411"/>
      <c r="G8" s="404"/>
      <c r="H8" s="348" t="s">
        <v>2819</v>
      </c>
      <c r="I8" s="333" t="s">
        <v>595</v>
      </c>
      <c r="J8" s="333" t="s">
        <v>1614</v>
      </c>
      <c r="K8" s="333"/>
    </row>
    <row r="9" spans="1:18" ht="157.5" x14ac:dyDescent="0.25">
      <c r="A9" s="359" t="s">
        <v>1606</v>
      </c>
      <c r="B9" s="360" t="s">
        <v>2310</v>
      </c>
      <c r="C9" s="348" t="s">
        <v>2423</v>
      </c>
      <c r="D9" s="401">
        <v>160000</v>
      </c>
      <c r="E9" s="420">
        <f t="shared" si="0"/>
        <v>160000</v>
      </c>
      <c r="F9" s="401"/>
      <c r="G9" s="401"/>
      <c r="H9" s="429" t="s">
        <v>2820</v>
      </c>
      <c r="I9" s="360" t="s">
        <v>469</v>
      </c>
      <c r="J9" s="333" t="s">
        <v>224</v>
      </c>
      <c r="K9" s="333"/>
    </row>
    <row r="10" spans="1:18" ht="204.75" x14ac:dyDescent="0.25">
      <c r="A10" s="359" t="s">
        <v>1607</v>
      </c>
      <c r="B10" s="360" t="s">
        <v>2310</v>
      </c>
      <c r="C10" s="348" t="s">
        <v>1651</v>
      </c>
      <c r="D10" s="401">
        <v>290000</v>
      </c>
      <c r="E10" s="420">
        <f t="shared" si="0"/>
        <v>290000</v>
      </c>
      <c r="F10" s="401"/>
      <c r="G10" s="401"/>
      <c r="H10" s="429" t="s">
        <v>2821</v>
      </c>
      <c r="I10" s="360" t="s">
        <v>469</v>
      </c>
      <c r="J10" s="333" t="s">
        <v>224</v>
      </c>
      <c r="K10" s="333"/>
    </row>
    <row r="11" spans="1:18" ht="47.25" x14ac:dyDescent="0.25">
      <c r="A11" s="359" t="s">
        <v>1608</v>
      </c>
      <c r="B11" s="360" t="s">
        <v>2310</v>
      </c>
      <c r="C11" s="348" t="s">
        <v>2407</v>
      </c>
      <c r="D11" s="401">
        <v>3000000</v>
      </c>
      <c r="E11" s="401">
        <f t="shared" si="0"/>
        <v>3000000</v>
      </c>
      <c r="F11" s="401"/>
      <c r="G11" s="401"/>
      <c r="H11" s="348" t="s">
        <v>2408</v>
      </c>
      <c r="I11" s="360" t="s">
        <v>469</v>
      </c>
      <c r="J11" s="415" t="s">
        <v>3308</v>
      </c>
      <c r="K11" s="333"/>
    </row>
    <row r="12" spans="1:18" ht="173.25" x14ac:dyDescent="0.25">
      <c r="A12" s="359" t="s">
        <v>1609</v>
      </c>
      <c r="B12" s="360" t="s">
        <v>2310</v>
      </c>
      <c r="C12" s="348" t="s">
        <v>2354</v>
      </c>
      <c r="D12" s="401">
        <v>70000</v>
      </c>
      <c r="E12" s="401">
        <f t="shared" si="0"/>
        <v>70000</v>
      </c>
      <c r="F12" s="401"/>
      <c r="G12" s="401">
        <v>3520</v>
      </c>
      <c r="H12" s="348" t="s">
        <v>2409</v>
      </c>
      <c r="I12" s="360" t="s">
        <v>595</v>
      </c>
      <c r="J12" s="415" t="s">
        <v>3308</v>
      </c>
      <c r="K12" s="333" t="s">
        <v>2355</v>
      </c>
    </row>
    <row r="13" spans="1:18" ht="174.75" customHeight="1" x14ac:dyDescent="0.25">
      <c r="A13" s="359" t="s">
        <v>1610</v>
      </c>
      <c r="B13" s="360" t="s">
        <v>2310</v>
      </c>
      <c r="C13" s="348" t="s">
        <v>2410</v>
      </c>
      <c r="D13" s="401">
        <v>3500000</v>
      </c>
      <c r="E13" s="401">
        <f t="shared" si="0"/>
        <v>3500000</v>
      </c>
      <c r="F13" s="401"/>
      <c r="G13" s="401"/>
      <c r="H13" s="429" t="s">
        <v>2822</v>
      </c>
      <c r="I13" s="360" t="s">
        <v>469</v>
      </c>
      <c r="J13" s="415" t="s">
        <v>3308</v>
      </c>
      <c r="K13" s="333"/>
    </row>
    <row r="14" spans="1:18" ht="67.5" customHeight="1" x14ac:dyDescent="0.25">
      <c r="A14" s="359" t="s">
        <v>1612</v>
      </c>
      <c r="B14" s="360" t="s">
        <v>2310</v>
      </c>
      <c r="C14" s="348" t="s">
        <v>2755</v>
      </c>
      <c r="D14" s="401">
        <v>2000000</v>
      </c>
      <c r="E14" s="401">
        <v>2000000</v>
      </c>
      <c r="F14" s="401"/>
      <c r="G14" s="401"/>
      <c r="H14" s="348" t="s">
        <v>2756</v>
      </c>
      <c r="I14" s="360" t="s">
        <v>595</v>
      </c>
      <c r="J14" s="415" t="s">
        <v>3308</v>
      </c>
      <c r="K14" s="333"/>
    </row>
    <row r="15" spans="1:18" ht="110.25" x14ac:dyDescent="0.25">
      <c r="A15" s="359" t="s">
        <v>2452</v>
      </c>
      <c r="B15" s="360" t="s">
        <v>2310</v>
      </c>
      <c r="C15" s="348" t="s">
        <v>2405</v>
      </c>
      <c r="D15" s="401">
        <v>500000</v>
      </c>
      <c r="E15" s="401">
        <f>D15</f>
        <v>500000</v>
      </c>
      <c r="F15" s="401"/>
      <c r="G15" s="401"/>
      <c r="H15" s="348" t="s">
        <v>2406</v>
      </c>
      <c r="I15" s="360" t="s">
        <v>349</v>
      </c>
      <c r="J15" s="415" t="s">
        <v>3308</v>
      </c>
      <c r="K15" s="333"/>
    </row>
    <row r="16" spans="1:18" ht="81" customHeight="1" x14ac:dyDescent="0.25">
      <c r="A16" s="359" t="s">
        <v>1617</v>
      </c>
      <c r="B16" s="360" t="s">
        <v>2310</v>
      </c>
      <c r="C16" s="348" t="s">
        <v>2399</v>
      </c>
      <c r="D16" s="401">
        <v>500000</v>
      </c>
      <c r="E16" s="401">
        <f>D16-G16</f>
        <v>480000</v>
      </c>
      <c r="F16" s="401"/>
      <c r="G16" s="401">
        <v>20000</v>
      </c>
      <c r="H16" s="348" t="s">
        <v>2429</v>
      </c>
      <c r="I16" s="360" t="s">
        <v>469</v>
      </c>
      <c r="J16" s="333" t="s">
        <v>60</v>
      </c>
      <c r="K16" s="333" t="s">
        <v>2400</v>
      </c>
    </row>
    <row r="17" spans="1:11" ht="78.75" x14ac:dyDescent="0.25">
      <c r="A17" s="359" t="s">
        <v>1618</v>
      </c>
      <c r="B17" s="360" t="s">
        <v>2310</v>
      </c>
      <c r="C17" s="348" t="s">
        <v>384</v>
      </c>
      <c r="D17" s="401">
        <v>500000</v>
      </c>
      <c r="E17" s="401">
        <f>D17</f>
        <v>500000</v>
      </c>
      <c r="F17" s="401"/>
      <c r="G17" s="401"/>
      <c r="H17" s="348" t="s">
        <v>2823</v>
      </c>
      <c r="I17" s="360" t="s">
        <v>469</v>
      </c>
      <c r="J17" s="333" t="s">
        <v>60</v>
      </c>
      <c r="K17" s="333"/>
    </row>
    <row r="18" spans="1:11" ht="47.25" x14ac:dyDescent="0.25">
      <c r="A18" s="359" t="s">
        <v>2453</v>
      </c>
      <c r="B18" s="360" t="s">
        <v>2310</v>
      </c>
      <c r="C18" s="348" t="s">
        <v>2352</v>
      </c>
      <c r="D18" s="401">
        <v>1500000</v>
      </c>
      <c r="E18" s="401">
        <f>D18</f>
        <v>1500000</v>
      </c>
      <c r="F18" s="401"/>
      <c r="G18" s="401"/>
      <c r="H18" s="348" t="s">
        <v>2528</v>
      </c>
      <c r="I18" s="360" t="s">
        <v>1622</v>
      </c>
      <c r="J18" s="333" t="s">
        <v>2353</v>
      </c>
      <c r="K18" s="333"/>
    </row>
    <row r="19" spans="1:11" ht="94.5" x14ac:dyDescent="0.25">
      <c r="A19" s="359" t="s">
        <v>1619</v>
      </c>
      <c r="B19" s="360" t="s">
        <v>2310</v>
      </c>
      <c r="C19" s="348" t="s">
        <v>2404</v>
      </c>
      <c r="D19" s="401">
        <v>50000</v>
      </c>
      <c r="E19" s="401">
        <f>D19</f>
        <v>50000</v>
      </c>
      <c r="F19" s="401"/>
      <c r="G19" s="401"/>
      <c r="H19" s="429" t="s">
        <v>2403</v>
      </c>
      <c r="I19" s="360" t="s">
        <v>595</v>
      </c>
      <c r="J19" s="333" t="s">
        <v>2353</v>
      </c>
      <c r="K19" s="333"/>
    </row>
    <row r="20" spans="1:11" ht="107.25" customHeight="1" x14ac:dyDescent="0.25">
      <c r="A20" s="359" t="s">
        <v>1620</v>
      </c>
      <c r="B20" s="360" t="s">
        <v>2310</v>
      </c>
      <c r="C20" s="348" t="s">
        <v>2705</v>
      </c>
      <c r="D20" s="404">
        <v>1500000</v>
      </c>
      <c r="E20" s="404">
        <v>1500000</v>
      </c>
      <c r="F20" s="404"/>
      <c r="G20" s="404"/>
      <c r="H20" s="348" t="s">
        <v>1950</v>
      </c>
      <c r="I20" s="333" t="s">
        <v>595</v>
      </c>
      <c r="J20" s="333" t="s">
        <v>1944</v>
      </c>
      <c r="K20" s="333"/>
    </row>
    <row r="21" spans="1:11" ht="173.25" x14ac:dyDescent="0.25">
      <c r="A21" s="359" t="s">
        <v>1623</v>
      </c>
      <c r="B21" s="360" t="s">
        <v>2310</v>
      </c>
      <c r="C21" s="348" t="s">
        <v>2414</v>
      </c>
      <c r="D21" s="401">
        <v>1550000</v>
      </c>
      <c r="E21" s="401">
        <f>D21</f>
        <v>1550000</v>
      </c>
      <c r="F21" s="401"/>
      <c r="G21" s="401"/>
      <c r="H21" s="429" t="s">
        <v>2824</v>
      </c>
      <c r="I21" s="360" t="s">
        <v>595</v>
      </c>
      <c r="J21" s="333" t="s">
        <v>2415</v>
      </c>
      <c r="K21" s="333"/>
    </row>
    <row r="22" spans="1:11" ht="51" customHeight="1" x14ac:dyDescent="0.25">
      <c r="A22" s="359" t="s">
        <v>1625</v>
      </c>
      <c r="B22" s="360" t="s">
        <v>2310</v>
      </c>
      <c r="C22" s="348" t="s">
        <v>2689</v>
      </c>
      <c r="D22" s="401">
        <v>98000</v>
      </c>
      <c r="E22" s="401">
        <f>D22</f>
        <v>98000</v>
      </c>
      <c r="F22" s="401"/>
      <c r="G22" s="401"/>
      <c r="H22" s="348" t="s">
        <v>2690</v>
      </c>
      <c r="I22" s="360" t="s">
        <v>1524</v>
      </c>
      <c r="J22" s="333" t="s">
        <v>2415</v>
      </c>
      <c r="K22" s="333"/>
    </row>
    <row r="23" spans="1:11" s="344" customFormat="1" ht="78.75" x14ac:dyDescent="0.25">
      <c r="A23" s="359" t="s">
        <v>1626</v>
      </c>
      <c r="B23" s="360" t="s">
        <v>2310</v>
      </c>
      <c r="C23" s="361" t="s">
        <v>1668</v>
      </c>
      <c r="D23" s="426">
        <v>150000</v>
      </c>
      <c r="E23" s="401">
        <f>D23</f>
        <v>150000</v>
      </c>
      <c r="F23" s="426"/>
      <c r="G23" s="426"/>
      <c r="H23" s="361" t="s">
        <v>1669</v>
      </c>
      <c r="I23" s="362" t="s">
        <v>595</v>
      </c>
      <c r="J23" s="415" t="s">
        <v>298</v>
      </c>
      <c r="K23" s="415"/>
    </row>
    <row r="24" spans="1:11" ht="47.25" x14ac:dyDescent="0.25">
      <c r="A24" s="359" t="s">
        <v>1629</v>
      </c>
      <c r="B24" s="360" t="s">
        <v>2310</v>
      </c>
      <c r="C24" s="348" t="s">
        <v>2413</v>
      </c>
      <c r="D24" s="401">
        <v>50000</v>
      </c>
      <c r="E24" s="401">
        <f>D24</f>
        <v>50000</v>
      </c>
      <c r="F24" s="401"/>
      <c r="G24" s="401"/>
      <c r="H24" s="348" t="s">
        <v>1621</v>
      </c>
      <c r="I24" s="360" t="s">
        <v>1622</v>
      </c>
      <c r="J24" s="333" t="s">
        <v>435</v>
      </c>
      <c r="K24" s="333"/>
    </row>
    <row r="25" spans="1:11" ht="44.25" customHeight="1" x14ac:dyDescent="0.25">
      <c r="A25" s="359" t="s">
        <v>1631</v>
      </c>
      <c r="B25" s="360" t="s">
        <v>2310</v>
      </c>
      <c r="C25" s="348" t="s">
        <v>1627</v>
      </c>
      <c r="D25" s="401">
        <v>50000</v>
      </c>
      <c r="E25" s="401">
        <f>D25</f>
        <v>50000</v>
      </c>
      <c r="F25" s="401"/>
      <c r="G25" s="401"/>
      <c r="H25" s="348" t="s">
        <v>1628</v>
      </c>
      <c r="I25" s="360" t="s">
        <v>1520</v>
      </c>
      <c r="J25" s="333" t="s">
        <v>435</v>
      </c>
      <c r="K25" s="333"/>
    </row>
    <row r="26" spans="1:11" ht="341.45" customHeight="1" x14ac:dyDescent="0.25">
      <c r="A26" s="359" t="s">
        <v>1633</v>
      </c>
      <c r="B26" s="360" t="s">
        <v>30</v>
      </c>
      <c r="C26" s="348" t="s">
        <v>1632</v>
      </c>
      <c r="D26" s="401"/>
      <c r="E26" s="401"/>
      <c r="F26" s="401"/>
      <c r="G26" s="401"/>
      <c r="H26" s="429" t="s">
        <v>2814</v>
      </c>
      <c r="I26" s="360" t="s">
        <v>595</v>
      </c>
      <c r="J26" s="333" t="s">
        <v>1630</v>
      </c>
      <c r="K26" s="333"/>
    </row>
    <row r="27" spans="1:11" ht="141.75" x14ac:dyDescent="0.25">
      <c r="A27" s="359" t="s">
        <v>1634</v>
      </c>
      <c r="B27" s="360" t="s">
        <v>30</v>
      </c>
      <c r="C27" s="361" t="s">
        <v>2402</v>
      </c>
      <c r="D27" s="401"/>
      <c r="E27" s="401"/>
      <c r="F27" s="401"/>
      <c r="G27" s="401"/>
      <c r="H27" s="429" t="s">
        <v>2815</v>
      </c>
      <c r="I27" s="360" t="s">
        <v>595</v>
      </c>
      <c r="J27" s="333" t="s">
        <v>1614</v>
      </c>
      <c r="K27" s="333" t="s">
        <v>1603</v>
      </c>
    </row>
    <row r="28" spans="1:11" s="351" customFormat="1" ht="358.5" customHeight="1" x14ac:dyDescent="0.25">
      <c r="A28" s="359" t="s">
        <v>1635</v>
      </c>
      <c r="B28" s="360" t="s">
        <v>30</v>
      </c>
      <c r="C28" s="347" t="s">
        <v>1611</v>
      </c>
      <c r="D28" s="401"/>
      <c r="E28" s="401"/>
      <c r="F28" s="401"/>
      <c r="G28" s="401"/>
      <c r="H28" s="429" t="s">
        <v>2816</v>
      </c>
      <c r="I28" s="360" t="s">
        <v>595</v>
      </c>
      <c r="J28" s="333" t="s">
        <v>2785</v>
      </c>
      <c r="K28" s="360"/>
    </row>
    <row r="29" spans="1:11" s="327" customFormat="1" ht="63" x14ac:dyDescent="0.25">
      <c r="A29" s="359" t="s">
        <v>1638</v>
      </c>
      <c r="B29" s="360" t="s">
        <v>30</v>
      </c>
      <c r="C29" s="348" t="s">
        <v>2636</v>
      </c>
      <c r="D29" s="404"/>
      <c r="E29" s="404"/>
      <c r="F29" s="404"/>
      <c r="G29" s="404"/>
      <c r="H29" s="348" t="s">
        <v>2215</v>
      </c>
      <c r="I29" s="333" t="s">
        <v>349</v>
      </c>
      <c r="J29" s="333" t="s">
        <v>2216</v>
      </c>
      <c r="K29" s="333"/>
    </row>
    <row r="30" spans="1:11" ht="47.25" x14ac:dyDescent="0.25">
      <c r="A30" s="359" t="s">
        <v>2454</v>
      </c>
      <c r="B30" s="360" t="s">
        <v>30</v>
      </c>
      <c r="C30" s="348" t="s">
        <v>471</v>
      </c>
      <c r="D30" s="401"/>
      <c r="E30" s="401"/>
      <c r="F30" s="401"/>
      <c r="G30" s="401"/>
      <c r="H30" s="348" t="s">
        <v>472</v>
      </c>
      <c r="I30" s="360" t="s">
        <v>595</v>
      </c>
      <c r="J30" s="333" t="s">
        <v>44</v>
      </c>
      <c r="K30" s="333"/>
    </row>
    <row r="31" spans="1:11" ht="162.6" customHeight="1" x14ac:dyDescent="0.25">
      <c r="A31" s="359" t="s">
        <v>2455</v>
      </c>
      <c r="B31" s="360" t="s">
        <v>30</v>
      </c>
      <c r="C31" s="348" t="s">
        <v>247</v>
      </c>
      <c r="D31" s="401"/>
      <c r="E31" s="401"/>
      <c r="F31" s="401"/>
      <c r="G31" s="401"/>
      <c r="H31" s="348" t="s">
        <v>2416</v>
      </c>
      <c r="I31" s="360" t="s">
        <v>595</v>
      </c>
      <c r="J31" s="333" t="s">
        <v>2417</v>
      </c>
      <c r="K31" s="333"/>
    </row>
    <row r="32" spans="1:11" ht="113.1" customHeight="1" x14ac:dyDescent="0.25">
      <c r="A32" s="359" t="s">
        <v>2529</v>
      </c>
      <c r="B32" s="360" t="s">
        <v>30</v>
      </c>
      <c r="C32" s="427" t="s">
        <v>1613</v>
      </c>
      <c r="D32" s="428"/>
      <c r="E32" s="428"/>
      <c r="F32" s="428"/>
      <c r="G32" s="428"/>
      <c r="H32" s="429" t="s">
        <v>2825</v>
      </c>
      <c r="I32" s="360" t="s">
        <v>595</v>
      </c>
      <c r="J32" s="333" t="s">
        <v>1614</v>
      </c>
      <c r="K32" s="515"/>
    </row>
    <row r="33" spans="1:11" ht="83.45" customHeight="1" x14ac:dyDescent="0.25">
      <c r="A33" s="359" t="s">
        <v>2635</v>
      </c>
      <c r="B33" s="360" t="s">
        <v>30</v>
      </c>
      <c r="C33" s="348" t="s">
        <v>1600</v>
      </c>
      <c r="D33" s="401"/>
      <c r="E33" s="401"/>
      <c r="F33" s="401"/>
      <c r="G33" s="401"/>
      <c r="H33" s="348" t="s">
        <v>460</v>
      </c>
      <c r="I33" s="360" t="s">
        <v>595</v>
      </c>
      <c r="J33" s="333" t="s">
        <v>224</v>
      </c>
      <c r="K33" s="333"/>
    </row>
    <row r="34" spans="1:11" ht="283.5" x14ac:dyDescent="0.25">
      <c r="A34" s="359" t="s">
        <v>2637</v>
      </c>
      <c r="B34" s="360" t="s">
        <v>30</v>
      </c>
      <c r="C34" s="348" t="s">
        <v>2411</v>
      </c>
      <c r="D34" s="401"/>
      <c r="E34" s="401"/>
      <c r="F34" s="401"/>
      <c r="G34" s="401"/>
      <c r="H34" s="434" t="s">
        <v>3410</v>
      </c>
      <c r="I34" s="360" t="s">
        <v>595</v>
      </c>
      <c r="J34" s="333" t="s">
        <v>2436</v>
      </c>
      <c r="K34" s="333"/>
    </row>
    <row r="35" spans="1:11" ht="63" x14ac:dyDescent="0.25">
      <c r="A35" s="359" t="s">
        <v>2793</v>
      </c>
      <c r="B35" s="333" t="s">
        <v>30</v>
      </c>
      <c r="C35" s="348" t="s">
        <v>257</v>
      </c>
      <c r="D35" s="401"/>
      <c r="E35" s="401"/>
      <c r="F35" s="401"/>
      <c r="G35" s="401"/>
      <c r="H35" s="348" t="s">
        <v>2412</v>
      </c>
      <c r="I35" s="360" t="s">
        <v>665</v>
      </c>
      <c r="J35" s="333" t="s">
        <v>1616</v>
      </c>
      <c r="K35" s="333"/>
    </row>
    <row r="36" spans="1:11" ht="152.44999999999999" customHeight="1" x14ac:dyDescent="0.25">
      <c r="A36" s="359" t="s">
        <v>3266</v>
      </c>
      <c r="B36" s="333" t="s">
        <v>2310</v>
      </c>
      <c r="C36" s="348" t="s">
        <v>3268</v>
      </c>
      <c r="D36" s="401">
        <v>250000</v>
      </c>
      <c r="E36" s="401">
        <v>37500</v>
      </c>
      <c r="F36" s="401">
        <v>212500</v>
      </c>
      <c r="G36" s="401"/>
      <c r="H36" s="348" t="s">
        <v>3269</v>
      </c>
      <c r="I36" s="360" t="s">
        <v>3267</v>
      </c>
      <c r="J36" s="333" t="s">
        <v>1614</v>
      </c>
      <c r="K36" s="333"/>
    </row>
    <row r="37" spans="1:11" ht="31.5" x14ac:dyDescent="0.25">
      <c r="A37" s="359" t="s">
        <v>3439</v>
      </c>
      <c r="B37" s="333" t="s">
        <v>2310</v>
      </c>
      <c r="C37" s="347" t="s">
        <v>3440</v>
      </c>
      <c r="D37" s="333" t="s">
        <v>3441</v>
      </c>
      <c r="E37" s="536"/>
      <c r="F37" s="347" t="s">
        <v>3442</v>
      </c>
      <c r="G37" s="333" t="s">
        <v>3443</v>
      </c>
      <c r="H37" s="347" t="s">
        <v>3444</v>
      </c>
      <c r="I37" s="333" t="s">
        <v>3255</v>
      </c>
      <c r="J37" s="333" t="s">
        <v>44</v>
      </c>
      <c r="K37" s="333" t="s">
        <v>3445</v>
      </c>
    </row>
    <row r="38" spans="1:11" s="342" customFormat="1" ht="22.5" customHeight="1" x14ac:dyDescent="0.25">
      <c r="A38" s="2" t="s">
        <v>1640</v>
      </c>
      <c r="B38" s="1"/>
      <c r="C38" s="1"/>
      <c r="D38" s="1"/>
      <c r="E38" s="1"/>
      <c r="F38" s="1"/>
      <c r="G38" s="1"/>
      <c r="H38" s="1"/>
      <c r="I38" s="1"/>
      <c r="J38" s="1"/>
      <c r="K38" s="552"/>
    </row>
    <row r="39" spans="1:11" ht="78.75" x14ac:dyDescent="0.25">
      <c r="A39" s="359" t="s">
        <v>1641</v>
      </c>
      <c r="B39" s="360" t="s">
        <v>2310</v>
      </c>
      <c r="C39" s="348" t="s">
        <v>2432</v>
      </c>
      <c r="D39" s="549">
        <v>20556118</v>
      </c>
      <c r="E39" s="549">
        <v>500000</v>
      </c>
      <c r="F39" s="549">
        <v>850000</v>
      </c>
      <c r="G39" s="549">
        <v>19206118</v>
      </c>
      <c r="H39" s="546" t="s">
        <v>3527</v>
      </c>
      <c r="I39" s="547" t="s">
        <v>2976</v>
      </c>
      <c r="J39" s="333" t="s">
        <v>44</v>
      </c>
      <c r="K39" s="548" t="s">
        <v>3528</v>
      </c>
    </row>
    <row r="40" spans="1:11" ht="173.25" x14ac:dyDescent="0.25">
      <c r="A40" s="359" t="s">
        <v>1643</v>
      </c>
      <c r="B40" s="360" t="s">
        <v>2310</v>
      </c>
      <c r="C40" s="348" t="s">
        <v>1692</v>
      </c>
      <c r="D40" s="401">
        <v>780000</v>
      </c>
      <c r="E40" s="401">
        <f>D40</f>
        <v>780000</v>
      </c>
      <c r="F40" s="401"/>
      <c r="G40" s="401"/>
      <c r="H40" s="429" t="s">
        <v>2826</v>
      </c>
      <c r="I40" s="360" t="s">
        <v>595</v>
      </c>
      <c r="J40" s="415" t="s">
        <v>3308</v>
      </c>
      <c r="K40" s="333"/>
    </row>
    <row r="41" spans="1:11" ht="47.25" x14ac:dyDescent="0.25">
      <c r="A41" s="359" t="s">
        <v>1645</v>
      </c>
      <c r="B41" s="360" t="s">
        <v>2310</v>
      </c>
      <c r="C41" s="348" t="s">
        <v>308</v>
      </c>
      <c r="D41" s="401">
        <v>550000</v>
      </c>
      <c r="E41" s="401">
        <f>D41</f>
        <v>550000</v>
      </c>
      <c r="F41" s="401"/>
      <c r="G41" s="401"/>
      <c r="H41" s="348" t="s">
        <v>2827</v>
      </c>
      <c r="I41" s="360" t="s">
        <v>543</v>
      </c>
      <c r="J41" s="333" t="s">
        <v>60</v>
      </c>
      <c r="K41" s="333"/>
    </row>
    <row r="42" spans="1:11" ht="126" x14ac:dyDescent="0.25">
      <c r="A42" s="359" t="s">
        <v>1646</v>
      </c>
      <c r="B42" s="360" t="s">
        <v>2310</v>
      </c>
      <c r="C42" s="348" t="s">
        <v>1674</v>
      </c>
      <c r="D42" s="401">
        <v>150000</v>
      </c>
      <c r="E42" s="401">
        <f>D42</f>
        <v>150000</v>
      </c>
      <c r="F42" s="401"/>
      <c r="G42" s="401"/>
      <c r="H42" s="429" t="s">
        <v>1675</v>
      </c>
      <c r="I42" s="360" t="s">
        <v>595</v>
      </c>
      <c r="J42" s="333" t="s">
        <v>174</v>
      </c>
      <c r="K42" s="333"/>
    </row>
    <row r="43" spans="1:11" ht="47.25" x14ac:dyDescent="0.25">
      <c r="A43" s="359" t="s">
        <v>1649</v>
      </c>
      <c r="B43" s="360" t="s">
        <v>2310</v>
      </c>
      <c r="C43" s="348" t="s">
        <v>1677</v>
      </c>
      <c r="D43" s="401">
        <v>60000</v>
      </c>
      <c r="E43" s="401">
        <f>D43</f>
        <v>60000</v>
      </c>
      <c r="F43" s="401">
        <v>25620</v>
      </c>
      <c r="G43" s="401"/>
      <c r="H43" s="348" t="s">
        <v>2991</v>
      </c>
      <c r="I43" s="360" t="s">
        <v>1544</v>
      </c>
      <c r="J43" s="333" t="s">
        <v>2992</v>
      </c>
      <c r="K43" s="333" t="s">
        <v>2979</v>
      </c>
    </row>
    <row r="44" spans="1:11" ht="78.75" x14ac:dyDescent="0.25">
      <c r="A44" s="359" t="s">
        <v>1650</v>
      </c>
      <c r="B44" s="360" t="s">
        <v>2310</v>
      </c>
      <c r="C44" s="348" t="s">
        <v>345</v>
      </c>
      <c r="D44" s="401">
        <v>130000</v>
      </c>
      <c r="E44" s="401">
        <f t="shared" ref="E44:E63" si="1">D44</f>
        <v>130000</v>
      </c>
      <c r="F44" s="401"/>
      <c r="G44" s="401"/>
      <c r="H44" s="348" t="s">
        <v>1679</v>
      </c>
      <c r="I44" s="360" t="s">
        <v>543</v>
      </c>
      <c r="J44" s="333" t="s">
        <v>337</v>
      </c>
      <c r="K44" s="333"/>
    </row>
    <row r="45" spans="1:11" ht="141.75" x14ac:dyDescent="0.25">
      <c r="A45" s="359" t="s">
        <v>1652</v>
      </c>
      <c r="B45" s="360" t="s">
        <v>2310</v>
      </c>
      <c r="C45" s="348" t="s">
        <v>1682</v>
      </c>
      <c r="D45" s="401">
        <v>471500</v>
      </c>
      <c r="E45" s="401">
        <f t="shared" ref="E45" si="2">D45</f>
        <v>471500</v>
      </c>
      <c r="F45" s="401"/>
      <c r="G45" s="401"/>
      <c r="H45" s="429" t="s">
        <v>1683</v>
      </c>
      <c r="I45" s="360" t="s">
        <v>1544</v>
      </c>
      <c r="J45" s="333" t="s">
        <v>2752</v>
      </c>
      <c r="K45" s="333"/>
    </row>
    <row r="46" spans="1:11" ht="31.5" x14ac:dyDescent="0.25">
      <c r="A46" s="359" t="s">
        <v>1656</v>
      </c>
      <c r="B46" s="360" t="s">
        <v>2310</v>
      </c>
      <c r="C46" s="348" t="s">
        <v>329</v>
      </c>
      <c r="D46" s="401">
        <v>55000</v>
      </c>
      <c r="E46" s="401">
        <f t="shared" si="1"/>
        <v>55000</v>
      </c>
      <c r="F46" s="401"/>
      <c r="G46" s="401"/>
      <c r="H46" s="348" t="s">
        <v>330</v>
      </c>
      <c r="I46" s="360" t="s">
        <v>543</v>
      </c>
      <c r="J46" s="333" t="s">
        <v>2751</v>
      </c>
      <c r="K46" s="333"/>
    </row>
    <row r="47" spans="1:11" ht="63" x14ac:dyDescent="0.25">
      <c r="A47" s="359" t="s">
        <v>1657</v>
      </c>
      <c r="B47" s="360" t="s">
        <v>2310</v>
      </c>
      <c r="C47" s="348" t="s">
        <v>2430</v>
      </c>
      <c r="D47" s="401">
        <v>150000</v>
      </c>
      <c r="E47" s="401">
        <f>D47</f>
        <v>150000</v>
      </c>
      <c r="F47" s="401"/>
      <c r="G47" s="401"/>
      <c r="H47" s="348" t="s">
        <v>2431</v>
      </c>
      <c r="I47" s="360" t="s">
        <v>595</v>
      </c>
      <c r="J47" s="415" t="s">
        <v>298</v>
      </c>
      <c r="K47" s="333"/>
    </row>
    <row r="48" spans="1:11" ht="63" x14ac:dyDescent="0.25">
      <c r="A48" s="359" t="s">
        <v>1659</v>
      </c>
      <c r="B48" s="360" t="s">
        <v>2310</v>
      </c>
      <c r="C48" s="348" t="s">
        <v>2443</v>
      </c>
      <c r="D48" s="401">
        <v>200000</v>
      </c>
      <c r="E48" s="401">
        <f>D48</f>
        <v>200000</v>
      </c>
      <c r="F48" s="401"/>
      <c r="G48" s="401"/>
      <c r="H48" s="348" t="s">
        <v>1695</v>
      </c>
      <c r="I48" s="360" t="s">
        <v>595</v>
      </c>
      <c r="J48" s="415" t="s">
        <v>298</v>
      </c>
      <c r="K48" s="333"/>
    </row>
    <row r="49" spans="1:11" ht="185.25" customHeight="1" x14ac:dyDescent="0.25">
      <c r="A49" s="359" t="s">
        <v>1660</v>
      </c>
      <c r="B49" s="360" t="s">
        <v>2310</v>
      </c>
      <c r="C49" s="348" t="s">
        <v>2794</v>
      </c>
      <c r="D49" s="401">
        <v>190000</v>
      </c>
      <c r="E49" s="401">
        <f t="shared" ref="E49:E53" si="3">D49</f>
        <v>190000</v>
      </c>
      <c r="F49" s="401"/>
      <c r="G49" s="401"/>
      <c r="H49" s="348" t="s">
        <v>2795</v>
      </c>
      <c r="I49" s="360" t="s">
        <v>595</v>
      </c>
      <c r="J49" s="333" t="s">
        <v>435</v>
      </c>
      <c r="K49" s="333"/>
    </row>
    <row r="50" spans="1:11" ht="95.25" customHeight="1" x14ac:dyDescent="0.25">
      <c r="A50" s="359" t="s">
        <v>3131</v>
      </c>
      <c r="B50" s="360" t="s">
        <v>2310</v>
      </c>
      <c r="C50" s="347" t="s">
        <v>3219</v>
      </c>
      <c r="D50" s="499">
        <v>152558.82999999999</v>
      </c>
      <c r="E50" s="507">
        <v>137302.95000000001</v>
      </c>
      <c r="F50" s="507">
        <v>15225.88</v>
      </c>
      <c r="G50" s="448"/>
      <c r="H50" s="347" t="s">
        <v>3227</v>
      </c>
      <c r="I50" s="347" t="s">
        <v>1622</v>
      </c>
      <c r="J50" s="333" t="s">
        <v>3229</v>
      </c>
      <c r="K50" s="333" t="s">
        <v>3206</v>
      </c>
    </row>
    <row r="51" spans="1:11" s="345" customFormat="1" ht="47.25" x14ac:dyDescent="0.25">
      <c r="A51" s="359" t="s">
        <v>1661</v>
      </c>
      <c r="B51" s="360" t="s">
        <v>2310</v>
      </c>
      <c r="C51" s="348" t="s">
        <v>2438</v>
      </c>
      <c r="D51" s="401">
        <v>100000</v>
      </c>
      <c r="E51" s="401">
        <f t="shared" si="3"/>
        <v>100000</v>
      </c>
      <c r="F51" s="430"/>
      <c r="G51" s="430"/>
      <c r="H51" s="348" t="s">
        <v>1684</v>
      </c>
      <c r="I51" s="360" t="s">
        <v>595</v>
      </c>
      <c r="J51" s="415" t="s">
        <v>3308</v>
      </c>
      <c r="K51" s="516"/>
    </row>
    <row r="52" spans="1:11" s="345" customFormat="1" ht="47.25" x14ac:dyDescent="0.25">
      <c r="A52" s="359" t="s">
        <v>1663</v>
      </c>
      <c r="B52" s="360" t="s">
        <v>2310</v>
      </c>
      <c r="C52" s="348" t="s">
        <v>1686</v>
      </c>
      <c r="D52" s="401">
        <v>100000</v>
      </c>
      <c r="E52" s="401">
        <f t="shared" si="3"/>
        <v>100000</v>
      </c>
      <c r="F52" s="430"/>
      <c r="G52" s="430"/>
      <c r="H52" s="348" t="s">
        <v>1687</v>
      </c>
      <c r="I52" s="360" t="s">
        <v>595</v>
      </c>
      <c r="J52" s="415" t="s">
        <v>3308</v>
      </c>
      <c r="K52" s="516"/>
    </row>
    <row r="53" spans="1:11" s="345" customFormat="1" ht="63" x14ac:dyDescent="0.25">
      <c r="A53" s="359" t="s">
        <v>1664</v>
      </c>
      <c r="B53" s="360" t="s">
        <v>2310</v>
      </c>
      <c r="C53" s="348" t="s">
        <v>2439</v>
      </c>
      <c r="D53" s="401">
        <v>700000</v>
      </c>
      <c r="E53" s="401">
        <f t="shared" si="3"/>
        <v>700000</v>
      </c>
      <c r="F53" s="401"/>
      <c r="G53" s="430"/>
      <c r="H53" s="348" t="s">
        <v>1689</v>
      </c>
      <c r="I53" s="360" t="s">
        <v>595</v>
      </c>
      <c r="J53" s="415" t="s">
        <v>3308</v>
      </c>
      <c r="K53" s="516"/>
    </row>
    <row r="54" spans="1:11" ht="110.25" x14ac:dyDescent="0.25">
      <c r="A54" s="359" t="s">
        <v>1667</v>
      </c>
      <c r="B54" s="360" t="s">
        <v>2310</v>
      </c>
      <c r="C54" s="348" t="s">
        <v>2440</v>
      </c>
      <c r="D54" s="401">
        <v>800000</v>
      </c>
      <c r="E54" s="401">
        <f>D54-G54</f>
        <v>777500</v>
      </c>
      <c r="F54" s="401"/>
      <c r="G54" s="401">
        <v>22500</v>
      </c>
      <c r="H54" s="429" t="s">
        <v>2441</v>
      </c>
      <c r="I54" s="360" t="s">
        <v>595</v>
      </c>
      <c r="J54" s="415" t="s">
        <v>3308</v>
      </c>
      <c r="K54" s="333" t="s">
        <v>2442</v>
      </c>
    </row>
    <row r="55" spans="1:11" ht="31.5" x14ac:dyDescent="0.25">
      <c r="A55" s="359" t="s">
        <v>1670</v>
      </c>
      <c r="B55" s="360" t="s">
        <v>2310</v>
      </c>
      <c r="C55" s="348" t="s">
        <v>2706</v>
      </c>
      <c r="D55" s="401">
        <v>800000</v>
      </c>
      <c r="E55" s="401"/>
      <c r="F55" s="401"/>
      <c r="G55" s="401"/>
      <c r="H55" s="348" t="s">
        <v>2828</v>
      </c>
      <c r="I55" s="360" t="s">
        <v>1622</v>
      </c>
      <c r="J55" s="415" t="s">
        <v>2418</v>
      </c>
      <c r="K55" s="333"/>
    </row>
    <row r="56" spans="1:11" ht="63" x14ac:dyDescent="0.25">
      <c r="A56" s="359" t="s">
        <v>1671</v>
      </c>
      <c r="B56" s="360" t="s">
        <v>2310</v>
      </c>
      <c r="C56" s="348" t="s">
        <v>2711</v>
      </c>
      <c r="D56" s="401">
        <v>800000</v>
      </c>
      <c r="E56" s="401"/>
      <c r="F56" s="401"/>
      <c r="G56" s="401"/>
      <c r="H56" s="348" t="s">
        <v>2712</v>
      </c>
      <c r="I56" s="360" t="s">
        <v>1622</v>
      </c>
      <c r="J56" s="415" t="s">
        <v>2418</v>
      </c>
      <c r="K56" s="333"/>
    </row>
    <row r="57" spans="1:11" ht="47.25" x14ac:dyDescent="0.25">
      <c r="A57" s="359" t="s">
        <v>1672</v>
      </c>
      <c r="B57" s="360" t="s">
        <v>2310</v>
      </c>
      <c r="C57" s="348" t="s">
        <v>305</v>
      </c>
      <c r="D57" s="401">
        <v>125000</v>
      </c>
      <c r="E57" s="401">
        <f>D57</f>
        <v>125000</v>
      </c>
      <c r="F57" s="401"/>
      <c r="G57" s="401"/>
      <c r="H57" s="348" t="s">
        <v>2759</v>
      </c>
      <c r="I57" s="360" t="s">
        <v>1520</v>
      </c>
      <c r="J57" s="333" t="s">
        <v>44</v>
      </c>
      <c r="K57" s="333" t="s">
        <v>2437</v>
      </c>
    </row>
    <row r="58" spans="1:11" ht="97.5" customHeight="1" x14ac:dyDescent="0.25">
      <c r="A58" s="359" t="s">
        <v>1673</v>
      </c>
      <c r="B58" s="360" t="s">
        <v>2310</v>
      </c>
      <c r="C58" s="348" t="s">
        <v>2445</v>
      </c>
      <c r="D58" s="401">
        <v>2000000</v>
      </c>
      <c r="E58" s="401">
        <f>D58</f>
        <v>2000000</v>
      </c>
      <c r="F58" s="401"/>
      <c r="G58" s="401"/>
      <c r="H58" s="429" t="s">
        <v>2829</v>
      </c>
      <c r="I58" s="360" t="s">
        <v>595</v>
      </c>
      <c r="J58" s="415" t="s">
        <v>3308</v>
      </c>
      <c r="K58" s="333"/>
    </row>
    <row r="59" spans="1:11" ht="288" customHeight="1" x14ac:dyDescent="0.25">
      <c r="A59" s="359" t="s">
        <v>1676</v>
      </c>
      <c r="B59" s="360" t="s">
        <v>2310</v>
      </c>
      <c r="C59" s="348" t="s">
        <v>2446</v>
      </c>
      <c r="D59" s="401">
        <v>3000000</v>
      </c>
      <c r="E59" s="401">
        <f>D59</f>
        <v>3000000</v>
      </c>
      <c r="F59" s="401"/>
      <c r="G59" s="401"/>
      <c r="H59" s="429" t="s">
        <v>2830</v>
      </c>
      <c r="I59" s="333" t="s">
        <v>469</v>
      </c>
      <c r="J59" s="333" t="s">
        <v>1237</v>
      </c>
      <c r="K59" s="333"/>
    </row>
    <row r="60" spans="1:11" ht="63" customHeight="1" x14ac:dyDescent="0.25">
      <c r="A60" s="359" t="s">
        <v>1678</v>
      </c>
      <c r="B60" s="360" t="s">
        <v>2310</v>
      </c>
      <c r="C60" s="348" t="s">
        <v>2447</v>
      </c>
      <c r="D60" s="401">
        <v>50000</v>
      </c>
      <c r="E60" s="401">
        <f>D60</f>
        <v>50000</v>
      </c>
      <c r="F60" s="401"/>
      <c r="G60" s="401"/>
      <c r="H60" s="348" t="s">
        <v>1697</v>
      </c>
      <c r="I60" s="360" t="s">
        <v>1520</v>
      </c>
      <c r="J60" s="333" t="s">
        <v>2831</v>
      </c>
      <c r="K60" s="333"/>
    </row>
    <row r="61" spans="1:11" ht="31.5" x14ac:dyDescent="0.25">
      <c r="A61" s="359" t="s">
        <v>1680</v>
      </c>
      <c r="B61" s="360" t="s">
        <v>2310</v>
      </c>
      <c r="C61" s="348" t="s">
        <v>1700</v>
      </c>
      <c r="D61" s="401">
        <v>50000</v>
      </c>
      <c r="E61" s="401">
        <v>50000</v>
      </c>
      <c r="F61" s="401"/>
      <c r="G61" s="401"/>
      <c r="H61" s="359" t="s">
        <v>1701</v>
      </c>
      <c r="I61" s="360" t="s">
        <v>1544</v>
      </c>
      <c r="J61" s="333" t="s">
        <v>2831</v>
      </c>
      <c r="K61" s="333"/>
    </row>
    <row r="62" spans="1:11" ht="94.5" x14ac:dyDescent="0.25">
      <c r="A62" s="359" t="s">
        <v>1681</v>
      </c>
      <c r="B62" s="360" t="s">
        <v>2310</v>
      </c>
      <c r="C62" s="361" t="s">
        <v>2703</v>
      </c>
      <c r="D62" s="401">
        <v>400000</v>
      </c>
      <c r="E62" s="401">
        <v>80000</v>
      </c>
      <c r="F62" s="401"/>
      <c r="G62" s="401"/>
      <c r="H62" s="348" t="s">
        <v>3411</v>
      </c>
      <c r="I62" s="360" t="s">
        <v>1520</v>
      </c>
      <c r="J62" s="333" t="s">
        <v>224</v>
      </c>
      <c r="K62" s="333"/>
    </row>
    <row r="63" spans="1:11" ht="230.45" customHeight="1" x14ac:dyDescent="0.25">
      <c r="A63" s="359" t="s">
        <v>2177</v>
      </c>
      <c r="B63" s="360" t="s">
        <v>2310</v>
      </c>
      <c r="C63" s="348" t="s">
        <v>2427</v>
      </c>
      <c r="D63" s="401">
        <v>80000</v>
      </c>
      <c r="E63" s="401">
        <f t="shared" si="1"/>
        <v>80000</v>
      </c>
      <c r="F63" s="401"/>
      <c r="G63" s="401"/>
      <c r="H63" s="429" t="s">
        <v>2832</v>
      </c>
      <c r="I63" s="360" t="s">
        <v>595</v>
      </c>
      <c r="J63" s="415" t="s">
        <v>3308</v>
      </c>
      <c r="K63" s="333"/>
    </row>
    <row r="64" spans="1:11" ht="78.75" x14ac:dyDescent="0.25">
      <c r="A64" s="359" t="s">
        <v>1685</v>
      </c>
      <c r="B64" s="360" t="s">
        <v>2310</v>
      </c>
      <c r="C64" s="348" t="s">
        <v>1662</v>
      </c>
      <c r="D64" s="401">
        <v>44518</v>
      </c>
      <c r="E64" s="401">
        <f>D64-F64</f>
        <v>22018</v>
      </c>
      <c r="F64" s="401">
        <v>22500</v>
      </c>
      <c r="G64" s="401"/>
      <c r="H64" s="348" t="s">
        <v>2428</v>
      </c>
      <c r="I64" s="360" t="s">
        <v>333</v>
      </c>
      <c r="J64" s="333" t="s">
        <v>44</v>
      </c>
      <c r="K64" s="333" t="s">
        <v>2467</v>
      </c>
    </row>
    <row r="65" spans="1:11" ht="31.5" x14ac:dyDescent="0.25">
      <c r="A65" s="359" t="s">
        <v>1688</v>
      </c>
      <c r="B65" s="360" t="s">
        <v>2310</v>
      </c>
      <c r="C65" s="348" t="s">
        <v>514</v>
      </c>
      <c r="D65" s="401">
        <v>50000</v>
      </c>
      <c r="E65" s="401">
        <f>D65</f>
        <v>50000</v>
      </c>
      <c r="F65" s="401"/>
      <c r="G65" s="401"/>
      <c r="H65" s="348" t="s">
        <v>2833</v>
      </c>
      <c r="I65" s="360" t="s">
        <v>595</v>
      </c>
      <c r="J65" s="333" t="s">
        <v>435</v>
      </c>
      <c r="K65" s="333"/>
    </row>
    <row r="66" spans="1:11" ht="31.5" x14ac:dyDescent="0.25">
      <c r="A66" s="359" t="s">
        <v>1690</v>
      </c>
      <c r="B66" s="360" t="s">
        <v>2310</v>
      </c>
      <c r="C66" s="348" t="s">
        <v>2420</v>
      </c>
      <c r="D66" s="401">
        <v>250000</v>
      </c>
      <c r="E66" s="401">
        <f>D66</f>
        <v>250000</v>
      </c>
      <c r="F66" s="401"/>
      <c r="G66" s="401"/>
      <c r="H66" s="348" t="s">
        <v>2419</v>
      </c>
      <c r="I66" s="360" t="s">
        <v>1642</v>
      </c>
      <c r="J66" s="333" t="s">
        <v>2418</v>
      </c>
      <c r="K66" s="333"/>
    </row>
    <row r="67" spans="1:11" ht="78.75" x14ac:dyDescent="0.25">
      <c r="A67" s="359" t="s">
        <v>1691</v>
      </c>
      <c r="B67" s="360" t="s">
        <v>2310</v>
      </c>
      <c r="C67" s="348" t="s">
        <v>1653</v>
      </c>
      <c r="D67" s="401">
        <v>1500000</v>
      </c>
      <c r="E67" s="401">
        <f>D67</f>
        <v>1500000</v>
      </c>
      <c r="F67" s="401"/>
      <c r="G67" s="401"/>
      <c r="H67" s="429" t="s">
        <v>1654</v>
      </c>
      <c r="I67" s="360" t="s">
        <v>1655</v>
      </c>
      <c r="J67" s="333" t="s">
        <v>224</v>
      </c>
      <c r="K67" s="333"/>
    </row>
    <row r="68" spans="1:11" ht="47.25" x14ac:dyDescent="0.25">
      <c r="A68" s="359" t="s">
        <v>1693</v>
      </c>
      <c r="B68" s="360" t="s">
        <v>2310</v>
      </c>
      <c r="C68" s="348" t="s">
        <v>1665</v>
      </c>
      <c r="D68" s="401">
        <v>400000</v>
      </c>
      <c r="E68" s="401">
        <f>D68</f>
        <v>400000</v>
      </c>
      <c r="F68" s="401"/>
      <c r="G68" s="401"/>
      <c r="H68" s="348" t="s">
        <v>2834</v>
      </c>
      <c r="I68" s="360" t="s">
        <v>1666</v>
      </c>
      <c r="J68" s="415" t="s">
        <v>3308</v>
      </c>
      <c r="K68" s="333"/>
    </row>
    <row r="69" spans="1:11" ht="72.75" customHeight="1" x14ac:dyDescent="0.25">
      <c r="A69" s="359" t="s">
        <v>1694</v>
      </c>
      <c r="B69" s="360" t="s">
        <v>30</v>
      </c>
      <c r="C69" s="348" t="s">
        <v>2448</v>
      </c>
      <c r="D69" s="401"/>
      <c r="E69" s="401"/>
      <c r="F69" s="401"/>
      <c r="G69" s="401"/>
      <c r="H69" s="348" t="s">
        <v>2444</v>
      </c>
      <c r="I69" s="360" t="s">
        <v>595</v>
      </c>
      <c r="J69" s="333" t="s">
        <v>3328</v>
      </c>
      <c r="K69" s="333"/>
    </row>
    <row r="70" spans="1:11" ht="63" x14ac:dyDescent="0.25">
      <c r="A70" s="359" t="s">
        <v>1696</v>
      </c>
      <c r="B70" s="360" t="s">
        <v>30</v>
      </c>
      <c r="C70" s="348" t="s">
        <v>2424</v>
      </c>
      <c r="D70" s="401"/>
      <c r="E70" s="401"/>
      <c r="F70" s="401"/>
      <c r="G70" s="401"/>
      <c r="H70" s="348" t="s">
        <v>2835</v>
      </c>
      <c r="I70" s="360" t="s">
        <v>1655</v>
      </c>
      <c r="J70" s="333" t="s">
        <v>224</v>
      </c>
      <c r="K70" s="333"/>
    </row>
    <row r="71" spans="1:11" ht="64.5" customHeight="1" x14ac:dyDescent="0.25">
      <c r="A71" s="359" t="s">
        <v>2713</v>
      </c>
      <c r="B71" s="360" t="s">
        <v>30</v>
      </c>
      <c r="C71" s="348" t="s">
        <v>1698</v>
      </c>
      <c r="D71" s="401"/>
      <c r="E71" s="401"/>
      <c r="F71" s="401"/>
      <c r="G71" s="401"/>
      <c r="H71" s="348" t="s">
        <v>2449</v>
      </c>
      <c r="I71" s="360" t="s">
        <v>595</v>
      </c>
      <c r="J71" s="333" t="s">
        <v>3329</v>
      </c>
      <c r="K71" s="333"/>
    </row>
    <row r="72" spans="1:11" ht="204.75" x14ac:dyDescent="0.25">
      <c r="A72" s="359" t="s">
        <v>2714</v>
      </c>
      <c r="B72" s="360" t="s">
        <v>30</v>
      </c>
      <c r="C72" s="361" t="s">
        <v>1699</v>
      </c>
      <c r="D72" s="401"/>
      <c r="E72" s="401"/>
      <c r="F72" s="401"/>
      <c r="G72" s="401"/>
      <c r="H72" s="429" t="s">
        <v>2838</v>
      </c>
      <c r="I72" s="360" t="s">
        <v>595</v>
      </c>
      <c r="J72" s="333" t="s">
        <v>3329</v>
      </c>
      <c r="K72" s="333"/>
    </row>
    <row r="73" spans="1:11" ht="60.75" customHeight="1" x14ac:dyDescent="0.25">
      <c r="A73" s="359" t="s">
        <v>2715</v>
      </c>
      <c r="B73" s="360" t="s">
        <v>2310</v>
      </c>
      <c r="C73" s="361" t="s">
        <v>2716</v>
      </c>
      <c r="D73" s="401"/>
      <c r="E73" s="401"/>
      <c r="F73" s="401"/>
      <c r="G73" s="401"/>
      <c r="H73" s="429" t="s">
        <v>2836</v>
      </c>
      <c r="I73" s="360" t="s">
        <v>595</v>
      </c>
      <c r="J73" s="333" t="s">
        <v>2418</v>
      </c>
      <c r="K73" s="333"/>
    </row>
    <row r="74" spans="1:11" ht="63" x14ac:dyDescent="0.25">
      <c r="A74" s="359" t="s">
        <v>3189</v>
      </c>
      <c r="B74" s="360" t="s">
        <v>2310</v>
      </c>
      <c r="C74" s="348" t="s">
        <v>3190</v>
      </c>
      <c r="D74" s="401">
        <v>60000</v>
      </c>
      <c r="E74" s="401">
        <v>28000</v>
      </c>
      <c r="F74" s="401">
        <v>32000</v>
      </c>
      <c r="G74" s="401"/>
      <c r="H74" s="429" t="s">
        <v>3191</v>
      </c>
      <c r="I74" s="360" t="s">
        <v>3115</v>
      </c>
      <c r="J74" s="333" t="s">
        <v>3355</v>
      </c>
      <c r="K74" s="333" t="s">
        <v>3192</v>
      </c>
    </row>
    <row r="75" spans="1:11" ht="110.25" x14ac:dyDescent="0.25">
      <c r="A75" s="333" t="s">
        <v>3513</v>
      </c>
      <c r="B75" s="333" t="s">
        <v>2310</v>
      </c>
      <c r="C75" s="347" t="s">
        <v>3514</v>
      </c>
      <c r="D75" s="404">
        <v>60000</v>
      </c>
      <c r="E75" s="498" t="s">
        <v>3515</v>
      </c>
      <c r="F75" s="404">
        <v>32000</v>
      </c>
      <c r="G75" s="347"/>
      <c r="H75" s="347" t="s">
        <v>3516</v>
      </c>
      <c r="I75" s="333" t="s">
        <v>3517</v>
      </c>
      <c r="J75" s="333" t="s">
        <v>3518</v>
      </c>
      <c r="K75" s="333" t="s">
        <v>3192</v>
      </c>
    </row>
    <row r="76" spans="1:11" s="350" customFormat="1" x14ac:dyDescent="0.25">
      <c r="A76" s="2" t="s">
        <v>1702</v>
      </c>
      <c r="B76" s="1"/>
      <c r="C76" s="1"/>
      <c r="D76" s="1"/>
      <c r="E76" s="1"/>
      <c r="F76" s="1"/>
      <c r="G76" s="1"/>
      <c r="H76" s="1"/>
      <c r="I76" s="1"/>
      <c r="J76" s="1"/>
      <c r="K76" s="552"/>
    </row>
    <row r="77" spans="1:11" s="344" customFormat="1" ht="47.25" x14ac:dyDescent="0.25">
      <c r="A77" s="359" t="s">
        <v>1703</v>
      </c>
      <c r="B77" s="415" t="s">
        <v>2310</v>
      </c>
      <c r="C77" s="361" t="s">
        <v>1744</v>
      </c>
      <c r="D77" s="426">
        <v>50000</v>
      </c>
      <c r="E77" s="426">
        <f>D77</f>
        <v>50000</v>
      </c>
      <c r="F77" s="426"/>
      <c r="G77" s="426"/>
      <c r="H77" s="361" t="s">
        <v>2837</v>
      </c>
      <c r="I77" s="362" t="s">
        <v>1520</v>
      </c>
      <c r="J77" s="415" t="s">
        <v>298</v>
      </c>
      <c r="K77" s="415"/>
    </row>
    <row r="78" spans="1:11" ht="42" customHeight="1" x14ac:dyDescent="0.25">
      <c r="A78" s="359" t="s">
        <v>1705</v>
      </c>
      <c r="B78" s="333" t="s">
        <v>30</v>
      </c>
      <c r="C78" s="348" t="s">
        <v>2433</v>
      </c>
      <c r="D78" s="401"/>
      <c r="E78" s="401"/>
      <c r="F78" s="401"/>
      <c r="G78" s="401"/>
      <c r="H78" s="348" t="s">
        <v>1704</v>
      </c>
      <c r="I78" s="360" t="s">
        <v>1524</v>
      </c>
      <c r="J78" s="333" t="s">
        <v>1616</v>
      </c>
      <c r="K78" s="333"/>
    </row>
    <row r="79" spans="1:11" ht="47.25" x14ac:dyDescent="0.25">
      <c r="A79" s="359" t="s">
        <v>2197</v>
      </c>
      <c r="B79" s="333" t="s">
        <v>30</v>
      </c>
      <c r="C79" s="348" t="s">
        <v>1706</v>
      </c>
      <c r="D79" s="426"/>
      <c r="E79" s="401"/>
      <c r="F79" s="401"/>
      <c r="G79" s="401"/>
      <c r="H79" s="348" t="s">
        <v>1707</v>
      </c>
      <c r="I79" s="360" t="s">
        <v>595</v>
      </c>
      <c r="J79" s="333" t="s">
        <v>1616</v>
      </c>
      <c r="K79" s="333"/>
    </row>
    <row r="80" spans="1:11" ht="78.75" x14ac:dyDescent="0.25">
      <c r="A80" s="359" t="s">
        <v>1709</v>
      </c>
      <c r="B80" s="360" t="s">
        <v>30</v>
      </c>
      <c r="C80" s="348" t="s">
        <v>2434</v>
      </c>
      <c r="D80" s="401"/>
      <c r="E80" s="401"/>
      <c r="F80" s="401"/>
      <c r="G80" s="401"/>
      <c r="H80" s="429" t="s">
        <v>1708</v>
      </c>
      <c r="I80" s="360" t="s">
        <v>595</v>
      </c>
      <c r="J80" s="333" t="s">
        <v>3330</v>
      </c>
      <c r="K80" s="333"/>
    </row>
    <row r="81" spans="1:11" ht="94.5" x14ac:dyDescent="0.25">
      <c r="A81" s="359" t="s">
        <v>1711</v>
      </c>
      <c r="B81" s="333" t="s">
        <v>30</v>
      </c>
      <c r="C81" s="348" t="s">
        <v>203</v>
      </c>
      <c r="D81" s="401"/>
      <c r="E81" s="401"/>
      <c r="F81" s="401"/>
      <c r="G81" s="401"/>
      <c r="H81" s="348" t="s">
        <v>1710</v>
      </c>
      <c r="I81" s="360" t="s">
        <v>595</v>
      </c>
      <c r="J81" s="333" t="s">
        <v>2435</v>
      </c>
      <c r="K81" s="333"/>
    </row>
    <row r="82" spans="1:11" ht="29.25" customHeight="1" x14ac:dyDescent="0.25">
      <c r="A82" s="359" t="s">
        <v>1714</v>
      </c>
      <c r="B82" s="333" t="s">
        <v>30</v>
      </c>
      <c r="C82" s="348" t="s">
        <v>1712</v>
      </c>
      <c r="D82" s="401"/>
      <c r="E82" s="401"/>
      <c r="F82" s="401"/>
      <c r="G82" s="401"/>
      <c r="H82" s="348" t="s">
        <v>1713</v>
      </c>
      <c r="I82" s="360" t="s">
        <v>595</v>
      </c>
      <c r="J82" s="333" t="s">
        <v>1616</v>
      </c>
      <c r="K82" s="333"/>
    </row>
    <row r="83" spans="1:11" ht="47.25" customHeight="1" x14ac:dyDescent="0.25">
      <c r="A83" s="359" t="s">
        <v>1717</v>
      </c>
      <c r="B83" s="333" t="s">
        <v>30</v>
      </c>
      <c r="C83" s="348" t="s">
        <v>1715</v>
      </c>
      <c r="D83" s="401"/>
      <c r="E83" s="401"/>
      <c r="F83" s="401"/>
      <c r="G83" s="401"/>
      <c r="H83" s="348" t="s">
        <v>1716</v>
      </c>
      <c r="I83" s="360" t="s">
        <v>595</v>
      </c>
      <c r="J83" s="333" t="s">
        <v>1616</v>
      </c>
      <c r="K83" s="333"/>
    </row>
    <row r="84" spans="1:11" ht="51" customHeight="1" x14ac:dyDescent="0.25">
      <c r="A84" s="359" t="s">
        <v>1719</v>
      </c>
      <c r="B84" s="333" t="s">
        <v>30</v>
      </c>
      <c r="C84" s="348" t="s">
        <v>1718</v>
      </c>
      <c r="D84" s="401"/>
      <c r="E84" s="401"/>
      <c r="F84" s="401"/>
      <c r="G84" s="401"/>
      <c r="H84" s="348" t="s">
        <v>2839</v>
      </c>
      <c r="I84" s="360" t="s">
        <v>595</v>
      </c>
      <c r="J84" s="333" t="s">
        <v>1616</v>
      </c>
      <c r="K84" s="333"/>
    </row>
    <row r="85" spans="1:11" ht="42.75" customHeight="1" x14ac:dyDescent="0.25">
      <c r="A85" s="359" t="s">
        <v>1721</v>
      </c>
      <c r="B85" s="333" t="s">
        <v>30</v>
      </c>
      <c r="C85" s="348" t="s">
        <v>1720</v>
      </c>
      <c r="D85" s="401"/>
      <c r="E85" s="401"/>
      <c r="F85" s="401"/>
      <c r="G85" s="401"/>
      <c r="H85" s="348" t="s">
        <v>2840</v>
      </c>
      <c r="I85" s="360" t="s">
        <v>595</v>
      </c>
      <c r="J85" s="333" t="s">
        <v>1616</v>
      </c>
      <c r="K85" s="333"/>
    </row>
    <row r="86" spans="1:11" ht="78.75" x14ac:dyDescent="0.25">
      <c r="A86" s="359" t="s">
        <v>1724</v>
      </c>
      <c r="B86" s="333" t="s">
        <v>30</v>
      </c>
      <c r="C86" s="348" t="s">
        <v>1722</v>
      </c>
      <c r="D86" s="401"/>
      <c r="E86" s="401"/>
      <c r="F86" s="401"/>
      <c r="G86" s="401"/>
      <c r="H86" s="348" t="s">
        <v>1723</v>
      </c>
      <c r="I86" s="360" t="s">
        <v>595</v>
      </c>
      <c r="J86" s="333" t="s">
        <v>3330</v>
      </c>
      <c r="K86" s="333"/>
    </row>
    <row r="87" spans="1:11" ht="78.75" x14ac:dyDescent="0.25">
      <c r="A87" s="359" t="s">
        <v>1726</v>
      </c>
      <c r="B87" s="333" t="s">
        <v>30</v>
      </c>
      <c r="C87" s="348" t="s">
        <v>1725</v>
      </c>
      <c r="D87" s="401"/>
      <c r="E87" s="401"/>
      <c r="F87" s="401"/>
      <c r="G87" s="401"/>
      <c r="H87" s="348" t="s">
        <v>2844</v>
      </c>
      <c r="I87" s="360" t="s">
        <v>595</v>
      </c>
      <c r="J87" s="333" t="s">
        <v>1616</v>
      </c>
      <c r="K87" s="333"/>
    </row>
    <row r="88" spans="1:11" ht="47.25" customHeight="1" x14ac:dyDescent="0.25">
      <c r="A88" s="359" t="s">
        <v>1615</v>
      </c>
      <c r="B88" s="333" t="s">
        <v>30</v>
      </c>
      <c r="C88" s="348" t="s">
        <v>1727</v>
      </c>
      <c r="D88" s="401"/>
      <c r="E88" s="401"/>
      <c r="F88" s="401"/>
      <c r="G88" s="401"/>
      <c r="H88" s="348" t="s">
        <v>2841</v>
      </c>
      <c r="I88" s="360" t="s">
        <v>595</v>
      </c>
      <c r="J88" s="333" t="s">
        <v>1728</v>
      </c>
      <c r="K88" s="360"/>
    </row>
    <row r="89" spans="1:11" ht="63.75" customHeight="1" x14ac:dyDescent="0.25">
      <c r="A89" s="359" t="s">
        <v>1730</v>
      </c>
      <c r="B89" s="333" t="s">
        <v>30</v>
      </c>
      <c r="C89" s="348" t="s">
        <v>1729</v>
      </c>
      <c r="D89" s="401"/>
      <c r="E89" s="401"/>
      <c r="F89" s="401"/>
      <c r="G89" s="401"/>
      <c r="H89" s="348" t="s">
        <v>2842</v>
      </c>
      <c r="I89" s="360" t="s">
        <v>595</v>
      </c>
      <c r="J89" s="333" t="s">
        <v>2450</v>
      </c>
      <c r="K89" s="333"/>
    </row>
    <row r="90" spans="1:11" ht="110.25" x14ac:dyDescent="0.25">
      <c r="A90" s="359" t="s">
        <v>1732</v>
      </c>
      <c r="B90" s="333" t="s">
        <v>30</v>
      </c>
      <c r="C90" s="348" t="s">
        <v>1731</v>
      </c>
      <c r="D90" s="401"/>
      <c r="E90" s="401"/>
      <c r="F90" s="401"/>
      <c r="G90" s="401"/>
      <c r="H90" s="429" t="s">
        <v>2845</v>
      </c>
      <c r="I90" s="360" t="s">
        <v>595</v>
      </c>
      <c r="J90" s="333" t="s">
        <v>1616</v>
      </c>
      <c r="K90" s="333"/>
    </row>
    <row r="91" spans="1:11" ht="47.25" x14ac:dyDescent="0.25">
      <c r="A91" s="359" t="s">
        <v>1735</v>
      </c>
      <c r="B91" s="333" t="s">
        <v>30</v>
      </c>
      <c r="C91" s="348" t="s">
        <v>1733</v>
      </c>
      <c r="D91" s="401"/>
      <c r="E91" s="401"/>
      <c r="F91" s="401"/>
      <c r="G91" s="401"/>
      <c r="H91" s="348" t="s">
        <v>1734</v>
      </c>
      <c r="I91" s="360" t="s">
        <v>595</v>
      </c>
      <c r="J91" s="333" t="s">
        <v>1616</v>
      </c>
      <c r="K91" s="333"/>
    </row>
    <row r="92" spans="1:11" ht="94.5" x14ac:dyDescent="0.25">
      <c r="A92" s="359" t="s">
        <v>2456</v>
      </c>
      <c r="B92" s="333" t="s">
        <v>30</v>
      </c>
      <c r="C92" s="348" t="s">
        <v>1736</v>
      </c>
      <c r="D92" s="401"/>
      <c r="E92" s="401"/>
      <c r="F92" s="401"/>
      <c r="G92" s="401"/>
      <c r="H92" s="429" t="s">
        <v>2843</v>
      </c>
      <c r="I92" s="360" t="s">
        <v>595</v>
      </c>
      <c r="J92" s="333" t="s">
        <v>2451</v>
      </c>
      <c r="K92" s="333"/>
    </row>
    <row r="93" spans="1:11" ht="282.75" customHeight="1" x14ac:dyDescent="0.25">
      <c r="A93" s="359" t="s">
        <v>1737</v>
      </c>
      <c r="B93" s="333" t="s">
        <v>30</v>
      </c>
      <c r="C93" s="348" t="s">
        <v>1738</v>
      </c>
      <c r="D93" s="401"/>
      <c r="E93" s="401"/>
      <c r="F93" s="401"/>
      <c r="G93" s="401"/>
      <c r="H93" s="434" t="s">
        <v>1739</v>
      </c>
      <c r="I93" s="360" t="s">
        <v>595</v>
      </c>
      <c r="J93" s="333" t="s">
        <v>3330</v>
      </c>
      <c r="K93" s="333"/>
    </row>
    <row r="94" spans="1:11" ht="69" customHeight="1" x14ac:dyDescent="0.25">
      <c r="A94" s="359" t="s">
        <v>1740</v>
      </c>
      <c r="B94" s="333" t="s">
        <v>30</v>
      </c>
      <c r="C94" s="349" t="s">
        <v>1742</v>
      </c>
      <c r="D94" s="401"/>
      <c r="E94" s="401"/>
      <c r="F94" s="401"/>
      <c r="G94" s="401"/>
      <c r="H94" s="348" t="s">
        <v>2846</v>
      </c>
      <c r="I94" s="360" t="s">
        <v>595</v>
      </c>
      <c r="J94" s="333" t="s">
        <v>2451</v>
      </c>
      <c r="K94" s="333"/>
    </row>
    <row r="95" spans="1:11" ht="63" x14ac:dyDescent="0.25">
      <c r="A95" s="359" t="s">
        <v>1741</v>
      </c>
      <c r="B95" s="333" t="s">
        <v>30</v>
      </c>
      <c r="C95" s="348" t="s">
        <v>200</v>
      </c>
      <c r="D95" s="401"/>
      <c r="E95" s="401"/>
      <c r="F95" s="401"/>
      <c r="G95" s="401"/>
      <c r="H95" s="429" t="s">
        <v>2847</v>
      </c>
      <c r="I95" s="360" t="s">
        <v>595</v>
      </c>
      <c r="J95" s="333" t="s">
        <v>2436</v>
      </c>
      <c r="K95" s="333"/>
    </row>
    <row r="96" spans="1:11" ht="197.25" customHeight="1" x14ac:dyDescent="0.25">
      <c r="A96" s="359" t="s">
        <v>1743</v>
      </c>
      <c r="B96" s="360" t="s">
        <v>30</v>
      </c>
      <c r="C96" s="348" t="s">
        <v>2425</v>
      </c>
      <c r="D96" s="401"/>
      <c r="E96" s="401"/>
      <c r="F96" s="401"/>
      <c r="G96" s="401"/>
      <c r="H96" s="429" t="s">
        <v>1658</v>
      </c>
      <c r="I96" s="360" t="s">
        <v>595</v>
      </c>
      <c r="J96" s="333" t="s">
        <v>2426</v>
      </c>
      <c r="K96" s="333"/>
    </row>
    <row r="97" spans="1:11" ht="335.25" customHeight="1" x14ac:dyDescent="0.25">
      <c r="A97" s="359" t="s">
        <v>2790</v>
      </c>
      <c r="B97" s="360" t="s">
        <v>30</v>
      </c>
      <c r="C97" s="348" t="s">
        <v>2791</v>
      </c>
      <c r="D97" s="401">
        <v>850000</v>
      </c>
      <c r="E97" s="401">
        <v>850000</v>
      </c>
      <c r="F97" s="401"/>
      <c r="G97" s="401"/>
      <c r="H97" s="429" t="s">
        <v>2848</v>
      </c>
      <c r="I97" s="360" t="s">
        <v>1622</v>
      </c>
      <c r="J97" s="333" t="s">
        <v>2792</v>
      </c>
      <c r="K97" s="333"/>
    </row>
    <row r="98" spans="1:11" x14ac:dyDescent="0.25">
      <c r="D98" s="431">
        <f>SUM(D38:D72)</f>
        <v>34694694.829999998</v>
      </c>
      <c r="E98" s="431"/>
      <c r="F98" s="431"/>
      <c r="G98" s="431"/>
    </row>
  </sheetData>
  <autoFilter ref="A1:K97" xr:uid="{00000000-0009-0000-0000-000004000000}"/>
  <mergeCells count="4">
    <mergeCell ref="A76:K76"/>
    <mergeCell ref="A2:K2"/>
    <mergeCell ref="A3:K3"/>
    <mergeCell ref="A38:K38"/>
  </mergeCells>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0" man="1"/>
    <brk id="26" max="10" man="1"/>
    <brk id="31" max="10" man="1"/>
    <brk id="38" max="10" man="1"/>
    <brk id="41" max="10" man="1"/>
    <brk id="84"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3"/>
  <sheetViews>
    <sheetView view="pageBreakPreview" topLeftCell="A35" zoomScale="70" zoomScaleNormal="70" zoomScaleSheetLayoutView="70" zoomScalePageLayoutView="70" workbookViewId="0">
      <selection activeCell="F38" sqref="F38"/>
    </sheetView>
  </sheetViews>
  <sheetFormatPr defaultColWidth="9.140625" defaultRowHeight="18.75" outlineLevelCol="1" x14ac:dyDescent="0.3"/>
  <cols>
    <col min="1" max="1" width="12.28515625" style="355" customWidth="1"/>
    <col min="2" max="2" width="16" style="352" customWidth="1"/>
    <col min="3" max="3" width="37.140625" style="332" customWidth="1"/>
    <col min="4" max="4" width="15.5703125" style="352" customWidth="1"/>
    <col min="5" max="5" width="14.85546875" style="352" customWidth="1"/>
    <col min="6" max="6" width="14.140625" style="352" customWidth="1"/>
    <col min="7" max="7" width="12.5703125" style="352" customWidth="1"/>
    <col min="8" max="8" width="56.140625" style="332" customWidth="1"/>
    <col min="9" max="9" width="13.5703125" style="352" customWidth="1"/>
    <col min="10" max="10" width="22.5703125" style="331" customWidth="1"/>
    <col min="11" max="11" width="18" style="331" customWidth="1" outlineLevel="1"/>
    <col min="12" max="16384" width="9.140625" style="354"/>
  </cols>
  <sheetData>
    <row r="1" spans="1:11" s="352" customFormat="1" ht="51.95"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2" customFormat="1" x14ac:dyDescent="0.25">
      <c r="A2" s="6" t="s">
        <v>2300</v>
      </c>
      <c r="B2" s="5"/>
      <c r="C2" s="5"/>
      <c r="D2" s="5"/>
      <c r="E2" s="5"/>
      <c r="F2" s="5"/>
      <c r="G2" s="5"/>
      <c r="H2" s="5"/>
      <c r="I2" s="5"/>
      <c r="J2" s="5"/>
      <c r="K2" s="4"/>
    </row>
    <row r="3" spans="1:11" s="329" customFormat="1" x14ac:dyDescent="0.25">
      <c r="A3" s="9" t="s">
        <v>1745</v>
      </c>
      <c r="B3" s="8"/>
      <c r="C3" s="8"/>
      <c r="D3" s="8"/>
      <c r="E3" s="8"/>
      <c r="F3" s="8"/>
      <c r="G3" s="8"/>
      <c r="H3" s="8"/>
      <c r="I3" s="8"/>
      <c r="J3" s="8"/>
      <c r="K3" s="7"/>
    </row>
    <row r="4" spans="1:11" s="329" customFormat="1" ht="72.75" customHeight="1" x14ac:dyDescent="0.25">
      <c r="A4" s="359" t="s">
        <v>1746</v>
      </c>
      <c r="B4" s="333" t="s">
        <v>2310</v>
      </c>
      <c r="C4" s="347" t="s">
        <v>2366</v>
      </c>
      <c r="D4" s="395">
        <v>14825.46</v>
      </c>
      <c r="E4" s="395">
        <v>889.52</v>
      </c>
      <c r="F4" s="395">
        <v>12601.64</v>
      </c>
      <c r="G4" s="395">
        <v>1334.29</v>
      </c>
      <c r="H4" s="348" t="s">
        <v>1755</v>
      </c>
      <c r="I4" s="360" t="s">
        <v>1642</v>
      </c>
      <c r="J4" s="333" t="s">
        <v>44</v>
      </c>
      <c r="K4" s="333" t="s">
        <v>2458</v>
      </c>
    </row>
    <row r="5" spans="1:11" s="433" customFormat="1" ht="160.5" customHeight="1" x14ac:dyDescent="0.25">
      <c r="A5" s="359" t="s">
        <v>1747</v>
      </c>
      <c r="B5" s="333" t="s">
        <v>2310</v>
      </c>
      <c r="C5" s="348" t="s">
        <v>91</v>
      </c>
      <c r="D5" s="404" t="s">
        <v>2801</v>
      </c>
      <c r="E5" s="404" t="s">
        <v>2801</v>
      </c>
      <c r="F5" s="395"/>
      <c r="G5" s="404"/>
      <c r="H5" s="429" t="s">
        <v>3045</v>
      </c>
      <c r="I5" s="360" t="s">
        <v>1520</v>
      </c>
      <c r="J5" s="333" t="s">
        <v>44</v>
      </c>
      <c r="K5" s="333" t="s">
        <v>2802</v>
      </c>
    </row>
    <row r="6" spans="1:11" s="329" customFormat="1" ht="64.5" customHeight="1" x14ac:dyDescent="0.25">
      <c r="A6" s="359" t="s">
        <v>1749</v>
      </c>
      <c r="B6" s="333" t="s">
        <v>2310</v>
      </c>
      <c r="C6" s="348" t="s">
        <v>2460</v>
      </c>
      <c r="D6" s="395">
        <v>100000</v>
      </c>
      <c r="E6" s="395">
        <f>D6</f>
        <v>100000</v>
      </c>
      <c r="F6" s="395"/>
      <c r="G6" s="395"/>
      <c r="H6" s="348" t="s">
        <v>1757</v>
      </c>
      <c r="I6" s="360" t="s">
        <v>595</v>
      </c>
      <c r="J6" s="333" t="s">
        <v>3308</v>
      </c>
      <c r="K6" s="333"/>
    </row>
    <row r="7" spans="1:11" s="329" customFormat="1" ht="198.75" customHeight="1" x14ac:dyDescent="0.25">
      <c r="A7" s="359" t="s">
        <v>1752</v>
      </c>
      <c r="B7" s="333" t="s">
        <v>2310</v>
      </c>
      <c r="C7" s="348" t="s">
        <v>2461</v>
      </c>
      <c r="D7" s="395">
        <v>1000000</v>
      </c>
      <c r="E7" s="395">
        <f>D7</f>
        <v>1000000</v>
      </c>
      <c r="F7" s="395"/>
      <c r="G7" s="395"/>
      <c r="H7" s="429" t="s">
        <v>2878</v>
      </c>
      <c r="I7" s="360" t="s">
        <v>595</v>
      </c>
      <c r="J7" s="333" t="s">
        <v>1237</v>
      </c>
      <c r="K7" s="333"/>
    </row>
    <row r="8" spans="1:11" s="329" customFormat="1" ht="47.25" x14ac:dyDescent="0.25">
      <c r="A8" s="359" t="s">
        <v>1753</v>
      </c>
      <c r="B8" s="333" t="s">
        <v>2310</v>
      </c>
      <c r="C8" s="348" t="s">
        <v>2357</v>
      </c>
      <c r="D8" s="395">
        <v>150000</v>
      </c>
      <c r="E8" s="395">
        <f>D8</f>
        <v>150000</v>
      </c>
      <c r="F8" s="395"/>
      <c r="G8" s="395"/>
      <c r="H8" s="348" t="s">
        <v>1761</v>
      </c>
      <c r="I8" s="360" t="s">
        <v>543</v>
      </c>
      <c r="J8" s="333" t="s">
        <v>2418</v>
      </c>
      <c r="K8" s="333"/>
    </row>
    <row r="9" spans="1:11" s="329" customFormat="1" ht="246.75" customHeight="1" x14ac:dyDescent="0.25">
      <c r="A9" s="359" t="s">
        <v>1754</v>
      </c>
      <c r="B9" s="333" t="s">
        <v>30</v>
      </c>
      <c r="C9" s="348" t="s">
        <v>1748</v>
      </c>
      <c r="D9" s="395"/>
      <c r="E9" s="395"/>
      <c r="F9" s="396"/>
      <c r="G9" s="396"/>
      <c r="H9" s="348" t="s">
        <v>2879</v>
      </c>
      <c r="I9" s="333" t="s">
        <v>595</v>
      </c>
      <c r="J9" s="333" t="s">
        <v>44</v>
      </c>
      <c r="K9" s="333"/>
    </row>
    <row r="10" spans="1:11" s="329" customFormat="1" ht="60" customHeight="1" x14ac:dyDescent="0.25">
      <c r="A10" s="359" t="s">
        <v>1756</v>
      </c>
      <c r="B10" s="333" t="s">
        <v>30</v>
      </c>
      <c r="C10" s="348" t="s">
        <v>1750</v>
      </c>
      <c r="D10" s="395"/>
      <c r="E10" s="395"/>
      <c r="F10" s="395"/>
      <c r="G10" s="395"/>
      <c r="H10" s="348" t="s">
        <v>1751</v>
      </c>
      <c r="I10" s="333" t="s">
        <v>595</v>
      </c>
      <c r="J10" s="333" t="s">
        <v>1237</v>
      </c>
      <c r="K10" s="333"/>
    </row>
    <row r="11" spans="1:11" s="329" customFormat="1" ht="68.25" customHeight="1" x14ac:dyDescent="0.25">
      <c r="A11" s="359" t="s">
        <v>1758</v>
      </c>
      <c r="B11" s="333" t="s">
        <v>30</v>
      </c>
      <c r="C11" s="348" t="s">
        <v>2462</v>
      </c>
      <c r="D11" s="395"/>
      <c r="E11" s="395"/>
      <c r="F11" s="395"/>
      <c r="G11" s="395"/>
      <c r="H11" s="348" t="s">
        <v>2481</v>
      </c>
      <c r="I11" s="360" t="s">
        <v>595</v>
      </c>
      <c r="J11" s="333" t="s">
        <v>2356</v>
      </c>
      <c r="K11" s="333"/>
    </row>
    <row r="12" spans="1:11" s="329" customFormat="1" ht="47.25" x14ac:dyDescent="0.25">
      <c r="A12" s="359" t="s">
        <v>1759</v>
      </c>
      <c r="B12" s="333" t="s">
        <v>30</v>
      </c>
      <c r="C12" s="348" t="s">
        <v>2463</v>
      </c>
      <c r="D12" s="395"/>
      <c r="E12" s="395"/>
      <c r="F12" s="395"/>
      <c r="G12" s="395"/>
      <c r="H12" s="348" t="s">
        <v>2459</v>
      </c>
      <c r="I12" s="360" t="s">
        <v>595</v>
      </c>
      <c r="J12" s="333" t="s">
        <v>1760</v>
      </c>
      <c r="K12" s="333"/>
    </row>
    <row r="13" spans="1:11" s="329" customFormat="1" ht="63" x14ac:dyDescent="0.25">
      <c r="A13" s="359" t="s">
        <v>3402</v>
      </c>
      <c r="B13" s="360" t="s">
        <v>2310</v>
      </c>
      <c r="C13" s="348" t="s">
        <v>3403</v>
      </c>
      <c r="D13" s="395">
        <v>35000</v>
      </c>
      <c r="E13" s="395">
        <v>9500</v>
      </c>
      <c r="F13" s="395">
        <v>25500</v>
      </c>
      <c r="G13" s="529"/>
      <c r="H13" s="348" t="s">
        <v>3404</v>
      </c>
      <c r="I13" s="360" t="s">
        <v>3346</v>
      </c>
      <c r="J13" s="360" t="s">
        <v>44</v>
      </c>
      <c r="K13" s="359" t="s">
        <v>3405</v>
      </c>
    </row>
    <row r="14" spans="1:11" s="353" customFormat="1" x14ac:dyDescent="0.25">
      <c r="A14" s="456" t="s">
        <v>1762</v>
      </c>
      <c r="B14" s="456"/>
      <c r="C14" s="456"/>
      <c r="D14" s="456"/>
      <c r="E14" s="456"/>
      <c r="F14" s="456"/>
      <c r="G14" s="456"/>
      <c r="H14" s="456"/>
      <c r="I14" s="456"/>
      <c r="J14" s="456"/>
      <c r="K14" s="456"/>
    </row>
    <row r="15" spans="1:11" s="329" customFormat="1" ht="120.75" customHeight="1" x14ac:dyDescent="0.25">
      <c r="A15" s="348" t="s">
        <v>1763</v>
      </c>
      <c r="B15" s="333" t="s">
        <v>2310</v>
      </c>
      <c r="C15" s="348" t="s">
        <v>1771</v>
      </c>
      <c r="D15" s="395">
        <v>575240</v>
      </c>
      <c r="E15" s="396"/>
      <c r="F15" s="396">
        <v>488954</v>
      </c>
      <c r="G15" s="396">
        <v>86286</v>
      </c>
      <c r="H15" s="348" t="s">
        <v>125</v>
      </c>
      <c r="I15" s="360" t="s">
        <v>685</v>
      </c>
      <c r="J15" s="333" t="s">
        <v>44</v>
      </c>
      <c r="K15" s="333" t="s">
        <v>2464</v>
      </c>
    </row>
    <row r="16" spans="1:11" s="329" customFormat="1" ht="69" customHeight="1" x14ac:dyDescent="0.25">
      <c r="A16" s="348" t="s">
        <v>1767</v>
      </c>
      <c r="B16" s="333" t="s">
        <v>2310</v>
      </c>
      <c r="C16" s="427" t="s">
        <v>1768</v>
      </c>
      <c r="D16" s="396">
        <v>169278</v>
      </c>
      <c r="E16" s="395"/>
      <c r="F16" s="396">
        <v>143886.29999999999</v>
      </c>
      <c r="G16" s="396">
        <v>25391.7</v>
      </c>
      <c r="H16" s="429" t="s">
        <v>1769</v>
      </c>
      <c r="I16" s="333" t="s">
        <v>333</v>
      </c>
      <c r="J16" s="333" t="s">
        <v>44</v>
      </c>
      <c r="K16" s="333" t="s">
        <v>2464</v>
      </c>
    </row>
    <row r="17" spans="1:11" s="329" customFormat="1" ht="47.25" x14ac:dyDescent="0.25">
      <c r="A17" s="348" t="s">
        <v>1770</v>
      </c>
      <c r="B17" s="333" t="s">
        <v>2310</v>
      </c>
      <c r="C17" s="348" t="s">
        <v>1764</v>
      </c>
      <c r="D17" s="396">
        <v>51472</v>
      </c>
      <c r="E17" s="395"/>
      <c r="F17" s="396">
        <v>43751</v>
      </c>
      <c r="G17" s="396">
        <v>7721</v>
      </c>
      <c r="H17" s="348" t="s">
        <v>1765</v>
      </c>
      <c r="I17" s="333" t="s">
        <v>333</v>
      </c>
      <c r="J17" s="333" t="s">
        <v>1766</v>
      </c>
      <c r="K17" s="333" t="s">
        <v>2464</v>
      </c>
    </row>
    <row r="18" spans="1:11" s="329" customFormat="1" ht="409.5" x14ac:dyDescent="0.25">
      <c r="A18" s="347" t="s">
        <v>1772</v>
      </c>
      <c r="B18" s="347" t="s">
        <v>30</v>
      </c>
      <c r="C18" s="347" t="s">
        <v>1773</v>
      </c>
      <c r="D18" s="517"/>
      <c r="E18" s="518"/>
      <c r="F18" s="517"/>
      <c r="G18" s="517"/>
      <c r="H18" s="347" t="s">
        <v>3046</v>
      </c>
      <c r="I18" s="347" t="s">
        <v>1624</v>
      </c>
      <c r="J18" s="347" t="s">
        <v>44</v>
      </c>
      <c r="K18" s="347"/>
    </row>
    <row r="19" spans="1:11" s="329" customFormat="1" ht="48" customHeight="1" x14ac:dyDescent="0.25">
      <c r="A19" s="348" t="s">
        <v>1774</v>
      </c>
      <c r="B19" s="333" t="s">
        <v>30</v>
      </c>
      <c r="C19" s="348" t="s">
        <v>1775</v>
      </c>
      <c r="D19" s="396"/>
      <c r="E19" s="395"/>
      <c r="F19" s="396"/>
      <c r="G19" s="396"/>
      <c r="H19" s="348" t="s">
        <v>1776</v>
      </c>
      <c r="I19" s="333" t="s">
        <v>595</v>
      </c>
      <c r="J19" s="333" t="s">
        <v>113</v>
      </c>
      <c r="K19" s="333"/>
    </row>
    <row r="20" spans="1:11" x14ac:dyDescent="0.3">
      <c r="A20" s="456" t="s">
        <v>2688</v>
      </c>
      <c r="B20" s="456"/>
      <c r="C20" s="456"/>
      <c r="D20" s="456"/>
      <c r="E20" s="456"/>
      <c r="F20" s="456"/>
      <c r="G20" s="456"/>
      <c r="H20" s="456"/>
      <c r="I20" s="456"/>
      <c r="J20" s="456"/>
      <c r="K20" s="456"/>
    </row>
    <row r="21" spans="1:11" s="329" customFormat="1" ht="31.5" x14ac:dyDescent="0.25">
      <c r="A21" s="530" t="s">
        <v>1778</v>
      </c>
      <c r="B21" s="516" t="s">
        <v>2310</v>
      </c>
      <c r="C21" s="531" t="s">
        <v>142</v>
      </c>
      <c r="D21" s="532">
        <v>7000000</v>
      </c>
      <c r="E21" s="533">
        <f>D21</f>
        <v>7000000</v>
      </c>
      <c r="F21" s="532"/>
      <c r="G21" s="532"/>
      <c r="H21" s="531" t="s">
        <v>2359</v>
      </c>
      <c r="I21" s="534" t="s">
        <v>595</v>
      </c>
      <c r="J21" s="516" t="s">
        <v>44</v>
      </c>
      <c r="K21" s="516" t="s">
        <v>2437</v>
      </c>
    </row>
    <row r="22" spans="1:11" s="329" customFormat="1" ht="56.25" customHeight="1" x14ac:dyDescent="0.25">
      <c r="A22" s="359" t="s">
        <v>1779</v>
      </c>
      <c r="B22" s="333" t="s">
        <v>2310</v>
      </c>
      <c r="C22" s="348" t="s">
        <v>2468</v>
      </c>
      <c r="D22" s="396">
        <v>120000</v>
      </c>
      <c r="E22" s="396">
        <v>50000</v>
      </c>
      <c r="F22" s="396"/>
      <c r="G22" s="395" t="s">
        <v>3406</v>
      </c>
      <c r="H22" s="348" t="s">
        <v>2471</v>
      </c>
      <c r="I22" s="360" t="s">
        <v>1520</v>
      </c>
      <c r="J22" s="333" t="s">
        <v>44</v>
      </c>
      <c r="K22" s="333" t="s">
        <v>2362</v>
      </c>
    </row>
    <row r="23" spans="1:11" s="329" customFormat="1" ht="91.5" customHeight="1" x14ac:dyDescent="0.25">
      <c r="A23" s="359" t="s">
        <v>1780</v>
      </c>
      <c r="B23" s="333" t="s">
        <v>2310</v>
      </c>
      <c r="C23" s="348" t="s">
        <v>2469</v>
      </c>
      <c r="D23" s="396">
        <v>120000</v>
      </c>
      <c r="E23" s="396">
        <f>D23</f>
        <v>120000</v>
      </c>
      <c r="F23" s="396"/>
      <c r="G23" s="396"/>
      <c r="H23" s="348" t="s">
        <v>2470</v>
      </c>
      <c r="I23" s="360" t="s">
        <v>595</v>
      </c>
      <c r="J23" s="333" t="s">
        <v>44</v>
      </c>
      <c r="K23" s="333"/>
    </row>
    <row r="24" spans="1:11" s="329" customFormat="1" x14ac:dyDescent="0.25">
      <c r="A24" s="359" t="s">
        <v>1781</v>
      </c>
      <c r="B24" s="333" t="s">
        <v>2310</v>
      </c>
      <c r="C24" s="348" t="s">
        <v>149</v>
      </c>
      <c r="D24" s="396">
        <v>8000000</v>
      </c>
      <c r="E24" s="396">
        <f>D24</f>
        <v>8000000</v>
      </c>
      <c r="F24" s="396"/>
      <c r="G24" s="396"/>
      <c r="H24" s="348" t="s">
        <v>3385</v>
      </c>
      <c r="I24" s="360" t="s">
        <v>595</v>
      </c>
      <c r="J24" s="333" t="s">
        <v>44</v>
      </c>
      <c r="K24" s="333"/>
    </row>
    <row r="25" spans="1:11" s="329" customFormat="1" ht="31.5" x14ac:dyDescent="0.25">
      <c r="A25" s="359" t="s">
        <v>1782</v>
      </c>
      <c r="B25" s="333" t="s">
        <v>2310</v>
      </c>
      <c r="C25" s="348" t="s">
        <v>2360</v>
      </c>
      <c r="D25" s="396">
        <v>1500000</v>
      </c>
      <c r="E25" s="396">
        <f>D25</f>
        <v>1500000</v>
      </c>
      <c r="F25" s="396"/>
      <c r="G25" s="396"/>
      <c r="H25" s="348" t="s">
        <v>146</v>
      </c>
      <c r="I25" s="360" t="s">
        <v>1520</v>
      </c>
      <c r="J25" s="333" t="s">
        <v>158</v>
      </c>
      <c r="K25" s="333"/>
    </row>
    <row r="26" spans="1:11" s="329" customFormat="1" ht="90.75" customHeight="1" x14ac:dyDescent="0.25">
      <c r="A26" s="359" t="s">
        <v>1783</v>
      </c>
      <c r="B26" s="333" t="s">
        <v>2310</v>
      </c>
      <c r="C26" s="348" t="s">
        <v>2465</v>
      </c>
      <c r="D26" s="396">
        <v>318000</v>
      </c>
      <c r="E26" s="396">
        <v>309000</v>
      </c>
      <c r="F26" s="396"/>
      <c r="G26" s="395">
        <v>9000</v>
      </c>
      <c r="H26" s="348" t="s">
        <v>2760</v>
      </c>
      <c r="I26" s="360" t="s">
        <v>1666</v>
      </c>
      <c r="J26" s="333" t="s">
        <v>158</v>
      </c>
      <c r="K26" s="333" t="s">
        <v>1796</v>
      </c>
    </row>
    <row r="27" spans="1:11" s="329" customFormat="1" ht="63" x14ac:dyDescent="0.25">
      <c r="A27" s="359" t="s">
        <v>1784</v>
      </c>
      <c r="B27" s="333" t="s">
        <v>2310</v>
      </c>
      <c r="C27" s="348" t="s">
        <v>2466</v>
      </c>
      <c r="D27" s="396">
        <v>372000</v>
      </c>
      <c r="E27" s="396">
        <v>115000</v>
      </c>
      <c r="F27" s="395"/>
      <c r="G27" s="395">
        <v>125000</v>
      </c>
      <c r="H27" s="348" t="s">
        <v>3047</v>
      </c>
      <c r="I27" s="360" t="s">
        <v>1666</v>
      </c>
      <c r="J27" s="333" t="s">
        <v>158</v>
      </c>
      <c r="K27" s="333" t="s">
        <v>1796</v>
      </c>
    </row>
    <row r="28" spans="1:11" s="329" customFormat="1" ht="57.75" customHeight="1" x14ac:dyDescent="0.25">
      <c r="A28" s="359" t="s">
        <v>1785</v>
      </c>
      <c r="B28" s="333" t="s">
        <v>2310</v>
      </c>
      <c r="C28" s="348" t="s">
        <v>2659</v>
      </c>
      <c r="D28" s="396">
        <v>50000</v>
      </c>
      <c r="E28" s="396">
        <f>D28</f>
        <v>50000</v>
      </c>
      <c r="F28" s="395"/>
      <c r="G28" s="395"/>
      <c r="H28" s="348" t="s">
        <v>2658</v>
      </c>
      <c r="I28" s="360"/>
      <c r="J28" s="333" t="s">
        <v>158</v>
      </c>
      <c r="K28" s="333"/>
    </row>
    <row r="29" spans="1:11" s="329" customFormat="1" ht="63" x14ac:dyDescent="0.25">
      <c r="A29" s="359" t="s">
        <v>1786</v>
      </c>
      <c r="B29" s="333" t="s">
        <v>2310</v>
      </c>
      <c r="C29" s="348" t="s">
        <v>3297</v>
      </c>
      <c r="D29" s="396">
        <v>95800</v>
      </c>
      <c r="E29" s="395">
        <v>68398</v>
      </c>
      <c r="F29" s="396">
        <v>27402</v>
      </c>
      <c r="G29" s="396"/>
      <c r="H29" s="348" t="s">
        <v>3009</v>
      </c>
      <c r="I29" s="360" t="s">
        <v>349</v>
      </c>
      <c r="J29" s="333" t="s">
        <v>3357</v>
      </c>
      <c r="K29" s="333" t="s">
        <v>3010</v>
      </c>
    </row>
    <row r="30" spans="1:11" s="329" customFormat="1" ht="72" customHeight="1" x14ac:dyDescent="0.25">
      <c r="A30" s="359" t="s">
        <v>1787</v>
      </c>
      <c r="B30" s="333" t="s">
        <v>2310</v>
      </c>
      <c r="C30" s="348" t="s">
        <v>1788</v>
      </c>
      <c r="D30" s="396">
        <v>47000</v>
      </c>
      <c r="E30" s="395">
        <v>33500</v>
      </c>
      <c r="F30" s="396">
        <v>13500</v>
      </c>
      <c r="G30" s="396"/>
      <c r="H30" s="348" t="s">
        <v>1789</v>
      </c>
      <c r="I30" s="360" t="s">
        <v>1524</v>
      </c>
      <c r="J30" s="333" t="s">
        <v>44</v>
      </c>
      <c r="K30" s="333" t="s">
        <v>2442</v>
      </c>
    </row>
    <row r="31" spans="1:11" s="329" customFormat="1" ht="54.75" customHeight="1" x14ac:dyDescent="0.25">
      <c r="A31" s="359" t="s">
        <v>1790</v>
      </c>
      <c r="B31" s="333" t="s">
        <v>2310</v>
      </c>
      <c r="C31" s="348" t="s">
        <v>3217</v>
      </c>
      <c r="D31" s="498" t="s">
        <v>3253</v>
      </c>
      <c r="E31" s="405">
        <v>1125000</v>
      </c>
      <c r="F31" s="405">
        <v>360000</v>
      </c>
      <c r="G31" s="396"/>
      <c r="H31" s="348" t="s">
        <v>3218</v>
      </c>
      <c r="I31" s="360" t="s">
        <v>1622</v>
      </c>
      <c r="J31" s="333" t="s">
        <v>3234</v>
      </c>
      <c r="K31" s="333" t="s">
        <v>3206</v>
      </c>
    </row>
    <row r="32" spans="1:11" s="329" customFormat="1" ht="42" customHeight="1" x14ac:dyDescent="0.25">
      <c r="A32" s="359" t="s">
        <v>1792</v>
      </c>
      <c r="B32" s="333" t="s">
        <v>2310</v>
      </c>
      <c r="C32" s="348" t="s">
        <v>1799</v>
      </c>
      <c r="D32" s="396">
        <v>50000</v>
      </c>
      <c r="E32" s="395">
        <f>D32</f>
        <v>50000</v>
      </c>
      <c r="F32" s="396"/>
      <c r="G32" s="395"/>
      <c r="H32" s="348" t="s">
        <v>1800</v>
      </c>
      <c r="I32" s="360" t="s">
        <v>595</v>
      </c>
      <c r="J32" s="333" t="s">
        <v>60</v>
      </c>
      <c r="K32" s="333"/>
    </row>
    <row r="33" spans="1:11" s="329" customFormat="1" ht="99" customHeight="1" x14ac:dyDescent="0.25">
      <c r="A33" s="359" t="s">
        <v>1795</v>
      </c>
      <c r="B33" s="333" t="s">
        <v>2310</v>
      </c>
      <c r="C33" s="348" t="s">
        <v>1801</v>
      </c>
      <c r="D33" s="396">
        <v>60000</v>
      </c>
      <c r="E33" s="395">
        <f>D33</f>
        <v>60000</v>
      </c>
      <c r="F33" s="396"/>
      <c r="G33" s="396"/>
      <c r="H33" s="348" t="s">
        <v>2473</v>
      </c>
      <c r="I33" s="360" t="s">
        <v>1520</v>
      </c>
      <c r="J33" s="333" t="s">
        <v>174</v>
      </c>
      <c r="K33" s="333"/>
    </row>
    <row r="34" spans="1:11" s="329" customFormat="1" ht="98.25" customHeight="1" x14ac:dyDescent="0.25">
      <c r="A34" s="359" t="s">
        <v>1797</v>
      </c>
      <c r="B34" s="333" t="s">
        <v>2310</v>
      </c>
      <c r="C34" s="348" t="s">
        <v>2358</v>
      </c>
      <c r="D34" s="396">
        <v>500000</v>
      </c>
      <c r="E34" s="395">
        <f>D34</f>
        <v>500000</v>
      </c>
      <c r="F34" s="396"/>
      <c r="G34" s="396"/>
      <c r="H34" s="348" t="s">
        <v>1777</v>
      </c>
      <c r="I34" s="333" t="s">
        <v>1544</v>
      </c>
      <c r="J34" s="333" t="s">
        <v>3308</v>
      </c>
      <c r="K34" s="333"/>
    </row>
    <row r="35" spans="1:11" s="329" customFormat="1" ht="57" customHeight="1" x14ac:dyDescent="0.25">
      <c r="A35" s="359" t="s">
        <v>1798</v>
      </c>
      <c r="B35" s="333" t="s">
        <v>30</v>
      </c>
      <c r="C35" s="348" t="s">
        <v>2501</v>
      </c>
      <c r="D35" s="396"/>
      <c r="E35" s="395"/>
      <c r="F35" s="396"/>
      <c r="G35" s="396"/>
      <c r="H35" s="348" t="s">
        <v>2500</v>
      </c>
      <c r="I35" s="333" t="s">
        <v>595</v>
      </c>
      <c r="J35" s="333" t="s">
        <v>44</v>
      </c>
      <c r="K35" s="333"/>
    </row>
    <row r="36" spans="1:11" s="329" customFormat="1" ht="167.25" customHeight="1" x14ac:dyDescent="0.25">
      <c r="A36" s="359" t="s">
        <v>2474</v>
      </c>
      <c r="B36" s="333" t="s">
        <v>30</v>
      </c>
      <c r="C36" s="348" t="s">
        <v>2475</v>
      </c>
      <c r="D36" s="396"/>
      <c r="E36" s="396"/>
      <c r="F36" s="395"/>
      <c r="G36" s="395"/>
      <c r="H36" s="348" t="s">
        <v>3235</v>
      </c>
      <c r="I36" s="360" t="s">
        <v>595</v>
      </c>
      <c r="J36" s="333" t="s">
        <v>2502</v>
      </c>
      <c r="K36" s="333"/>
    </row>
    <row r="37" spans="1:11" s="329" customFormat="1" ht="59.25" customHeight="1" x14ac:dyDescent="0.25">
      <c r="A37" s="359" t="s">
        <v>2478</v>
      </c>
      <c r="B37" s="333" t="s">
        <v>30</v>
      </c>
      <c r="C37" s="348" t="s">
        <v>2476</v>
      </c>
      <c r="D37" s="396"/>
      <c r="E37" s="396"/>
      <c r="F37" s="396"/>
      <c r="G37" s="396"/>
      <c r="H37" s="348" t="s">
        <v>2477</v>
      </c>
      <c r="I37" s="360" t="s">
        <v>595</v>
      </c>
      <c r="J37" s="333" t="s">
        <v>44</v>
      </c>
      <c r="K37" s="333"/>
    </row>
    <row r="38" spans="1:11" s="329" customFormat="1" ht="42" customHeight="1" x14ac:dyDescent="0.25">
      <c r="A38" s="359" t="s">
        <v>2498</v>
      </c>
      <c r="B38" s="333" t="s">
        <v>30</v>
      </c>
      <c r="C38" s="348" t="s">
        <v>2479</v>
      </c>
      <c r="D38" s="396"/>
      <c r="E38" s="396"/>
      <c r="F38" s="396"/>
      <c r="G38" s="396"/>
      <c r="H38" s="348" t="s">
        <v>2480</v>
      </c>
      <c r="I38" s="360" t="s">
        <v>595</v>
      </c>
      <c r="J38" s="333" t="s">
        <v>158</v>
      </c>
      <c r="K38" s="333"/>
    </row>
    <row r="39" spans="1:11" s="329" customFormat="1" ht="94.5" x14ac:dyDescent="0.25">
      <c r="A39" s="359" t="s">
        <v>2499</v>
      </c>
      <c r="B39" s="333" t="s">
        <v>30</v>
      </c>
      <c r="C39" s="348" t="s">
        <v>2472</v>
      </c>
      <c r="D39" s="396"/>
      <c r="E39" s="396"/>
      <c r="F39" s="396"/>
      <c r="G39" s="396"/>
      <c r="H39" s="348" t="s">
        <v>2880</v>
      </c>
      <c r="I39" s="360" t="s">
        <v>595</v>
      </c>
      <c r="J39" s="333" t="s">
        <v>3356</v>
      </c>
      <c r="K39" s="333"/>
    </row>
    <row r="40" spans="1:11" s="329" customFormat="1" ht="63" x14ac:dyDescent="0.25">
      <c r="A40" s="359" t="s">
        <v>3507</v>
      </c>
      <c r="B40" s="333" t="s">
        <v>2310</v>
      </c>
      <c r="C40" s="348" t="s">
        <v>3532</v>
      </c>
      <c r="D40" s="396">
        <f>E40+F40</f>
        <v>50000</v>
      </c>
      <c r="E40" s="396">
        <v>18000</v>
      </c>
      <c r="F40" s="396">
        <v>32000</v>
      </c>
      <c r="G40" s="396"/>
      <c r="H40" s="348" t="s">
        <v>3534</v>
      </c>
      <c r="I40" s="360" t="s">
        <v>3267</v>
      </c>
      <c r="J40" s="333" t="s">
        <v>3508</v>
      </c>
      <c r="K40" s="333" t="s">
        <v>3200</v>
      </c>
    </row>
    <row r="41" spans="1:11" s="329" customFormat="1" ht="61.15" customHeight="1" x14ac:dyDescent="0.25">
      <c r="A41" s="529" t="s">
        <v>3529</v>
      </c>
      <c r="B41" s="548" t="s">
        <v>2310</v>
      </c>
      <c r="C41" s="551" t="s">
        <v>3531</v>
      </c>
      <c r="D41" s="550">
        <f>E41+F41</f>
        <v>42000</v>
      </c>
      <c r="E41" s="550">
        <v>10000</v>
      </c>
      <c r="F41" s="550">
        <v>32000</v>
      </c>
      <c r="G41" s="396"/>
      <c r="H41" s="551" t="s">
        <v>3533</v>
      </c>
      <c r="I41" s="547" t="s">
        <v>3346</v>
      </c>
      <c r="J41" s="548" t="s">
        <v>3530</v>
      </c>
      <c r="K41" s="548" t="s">
        <v>3200</v>
      </c>
    </row>
    <row r="42" spans="1:11" x14ac:dyDescent="0.3">
      <c r="A42" s="397"/>
      <c r="B42" s="364"/>
      <c r="C42" s="392"/>
      <c r="D42" s="398">
        <f>SUM(D9:D41)</f>
        <v>19155790</v>
      </c>
      <c r="E42" s="398"/>
      <c r="F42" s="398"/>
      <c r="G42" s="398"/>
      <c r="H42" s="392"/>
      <c r="I42" s="364"/>
      <c r="J42" s="391"/>
      <c r="K42" s="391"/>
    </row>
    <row r="43" spans="1:11" x14ac:dyDescent="0.3">
      <c r="D43" s="389"/>
      <c r="E43" s="389"/>
      <c r="F43" s="389"/>
      <c r="G43" s="389"/>
    </row>
  </sheetData>
  <autoFilter ref="A1:K42" xr:uid="{00000000-0009-0000-0000-000005000000}"/>
  <mergeCells count="2">
    <mergeCell ref="A2:K2"/>
    <mergeCell ref="A3:K3"/>
  </mergeCells>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3"/>
  <sheetViews>
    <sheetView view="pageBreakPreview" topLeftCell="A25" zoomScale="84" zoomScaleNormal="70" zoomScaleSheetLayoutView="84" zoomScalePageLayoutView="60" workbookViewId="0">
      <selection activeCell="C23" sqref="C23"/>
    </sheetView>
  </sheetViews>
  <sheetFormatPr defaultColWidth="9.140625" defaultRowHeight="18.75" outlineLevelCol="1" x14ac:dyDescent="0.3"/>
  <cols>
    <col min="1" max="1" width="11.140625" style="397" customWidth="1"/>
    <col min="2" max="2" width="13.5703125" style="364" customWidth="1"/>
    <col min="3" max="3" width="48.5703125" style="346" customWidth="1"/>
    <col min="4" max="4" width="16.85546875" style="364" customWidth="1"/>
    <col min="5" max="5" width="14.42578125" style="364" customWidth="1"/>
    <col min="6" max="6" width="14.85546875" style="364" customWidth="1"/>
    <col min="7" max="7" width="11.85546875" style="364" customWidth="1"/>
    <col min="8" max="8" width="79.85546875" style="392" customWidth="1"/>
    <col min="9" max="9" width="14.5703125" style="391" customWidth="1"/>
    <col min="10" max="10" width="22.28515625" style="391" customWidth="1"/>
    <col min="11" max="11" width="17.7109375" style="391" customWidth="1" outlineLevel="1"/>
    <col min="12" max="16384" width="9.140625" style="354"/>
  </cols>
  <sheetData>
    <row r="1" spans="1:11" s="329" customFormat="1" ht="60.6" customHeight="1" x14ac:dyDescent="0.25">
      <c r="A1" s="390" t="s">
        <v>2295</v>
      </c>
      <c r="B1" s="425" t="s">
        <v>2298</v>
      </c>
      <c r="C1" s="390" t="s">
        <v>1507</v>
      </c>
      <c r="D1" s="390" t="s">
        <v>1508</v>
      </c>
      <c r="E1" s="390" t="s">
        <v>4</v>
      </c>
      <c r="F1" s="390" t="s">
        <v>5</v>
      </c>
      <c r="G1" s="390" t="s">
        <v>6</v>
      </c>
      <c r="H1" s="390" t="s">
        <v>1509</v>
      </c>
      <c r="I1" s="390" t="s">
        <v>7</v>
      </c>
      <c r="J1" s="390" t="s">
        <v>2306</v>
      </c>
      <c r="K1" s="399" t="s">
        <v>10</v>
      </c>
    </row>
    <row r="2" spans="1:11" s="329" customFormat="1" x14ac:dyDescent="0.25">
      <c r="A2" s="522" t="s">
        <v>2301</v>
      </c>
      <c r="B2" s="522"/>
      <c r="C2" s="522"/>
      <c r="D2" s="522"/>
      <c r="E2" s="522"/>
      <c r="F2" s="522"/>
      <c r="G2" s="522"/>
      <c r="H2" s="522"/>
      <c r="I2" s="522"/>
      <c r="J2" s="522"/>
      <c r="K2" s="522"/>
    </row>
    <row r="3" spans="1:11" s="356" customFormat="1" x14ac:dyDescent="0.25">
      <c r="A3" s="3" t="s">
        <v>1802</v>
      </c>
      <c r="B3" s="3"/>
      <c r="C3" s="3"/>
      <c r="D3" s="3"/>
      <c r="E3" s="3"/>
      <c r="F3" s="3"/>
      <c r="G3" s="3"/>
      <c r="H3" s="3"/>
      <c r="I3" s="3"/>
      <c r="J3" s="3"/>
      <c r="K3" s="3"/>
    </row>
    <row r="4" spans="1:11" s="330" customFormat="1" ht="173.25" customHeight="1" x14ac:dyDescent="0.25">
      <c r="A4" s="359" t="s">
        <v>1803</v>
      </c>
      <c r="B4" s="333" t="s">
        <v>2310</v>
      </c>
      <c r="C4" s="347" t="s">
        <v>2482</v>
      </c>
      <c r="D4" s="444">
        <v>2726591</v>
      </c>
      <c r="E4" s="444">
        <v>705632</v>
      </c>
      <c r="F4" s="444">
        <v>1823856</v>
      </c>
      <c r="G4" s="444">
        <f>120104+76999</f>
        <v>197103</v>
      </c>
      <c r="H4" s="348" t="s">
        <v>1805</v>
      </c>
      <c r="I4" s="333" t="s">
        <v>325</v>
      </c>
      <c r="J4" s="333" t="s">
        <v>44</v>
      </c>
      <c r="K4" s="333" t="s">
        <v>2483</v>
      </c>
    </row>
    <row r="5" spans="1:11" s="330" customFormat="1" ht="78.75" x14ac:dyDescent="0.25">
      <c r="A5" s="359" t="s">
        <v>1804</v>
      </c>
      <c r="B5" s="333" t="s">
        <v>2310</v>
      </c>
      <c r="C5" s="347" t="s">
        <v>2484</v>
      </c>
      <c r="D5" s="444">
        <v>461963</v>
      </c>
      <c r="E5" s="444">
        <f>D5-F5-G5</f>
        <v>243418.48</v>
      </c>
      <c r="F5" s="444">
        <v>209310.25</v>
      </c>
      <c r="G5" s="444">
        <v>9234.27</v>
      </c>
      <c r="H5" s="348" t="s">
        <v>3048</v>
      </c>
      <c r="I5" s="333" t="s">
        <v>322</v>
      </c>
      <c r="J5" s="333" t="s">
        <v>44</v>
      </c>
      <c r="K5" s="333" t="s">
        <v>2483</v>
      </c>
    </row>
    <row r="6" spans="1:11" s="330" customFormat="1" ht="78.75" x14ac:dyDescent="0.25">
      <c r="A6" s="359" t="s">
        <v>1806</v>
      </c>
      <c r="B6" s="333" t="s">
        <v>2310</v>
      </c>
      <c r="C6" s="347" t="s">
        <v>2488</v>
      </c>
      <c r="D6" s="444">
        <v>263949.99</v>
      </c>
      <c r="E6" s="444">
        <f>D6-G6</f>
        <v>28000</v>
      </c>
      <c r="F6" s="444"/>
      <c r="G6" s="444">
        <v>235949.99</v>
      </c>
      <c r="H6" s="348" t="s">
        <v>2489</v>
      </c>
      <c r="I6" s="333" t="s">
        <v>552</v>
      </c>
      <c r="J6" s="333" t="s">
        <v>48</v>
      </c>
      <c r="K6" s="333" t="s">
        <v>2331</v>
      </c>
    </row>
    <row r="7" spans="1:11" s="330" customFormat="1" ht="78.75" x14ac:dyDescent="0.25">
      <c r="A7" s="359" t="s">
        <v>1808</v>
      </c>
      <c r="B7" s="333" t="s">
        <v>2310</v>
      </c>
      <c r="C7" s="347" t="s">
        <v>2490</v>
      </c>
      <c r="D7" s="444">
        <v>148709</v>
      </c>
      <c r="E7" s="444">
        <f>D7-G7</f>
        <v>4719</v>
      </c>
      <c r="F7" s="444"/>
      <c r="G7" s="444">
        <v>143990</v>
      </c>
      <c r="H7" s="348" t="s">
        <v>2492</v>
      </c>
      <c r="I7" s="333" t="s">
        <v>552</v>
      </c>
      <c r="J7" s="333" t="s">
        <v>2060</v>
      </c>
      <c r="K7" s="333" t="s">
        <v>2331</v>
      </c>
    </row>
    <row r="8" spans="1:11" s="330" customFormat="1" ht="99.75" customHeight="1" x14ac:dyDescent="0.25">
      <c r="A8" s="359" t="s">
        <v>1811</v>
      </c>
      <c r="B8" s="333" t="s">
        <v>2310</v>
      </c>
      <c r="C8" s="348" t="s">
        <v>2493</v>
      </c>
      <c r="D8" s="444">
        <v>1150000</v>
      </c>
      <c r="E8" s="444">
        <f>D8</f>
        <v>1150000</v>
      </c>
      <c r="F8" s="444"/>
      <c r="G8" s="444"/>
      <c r="H8" s="348" t="s">
        <v>2491</v>
      </c>
      <c r="I8" s="333" t="s">
        <v>1622</v>
      </c>
      <c r="J8" s="333" t="s">
        <v>3308</v>
      </c>
      <c r="K8" s="333"/>
    </row>
    <row r="9" spans="1:11" s="330" customFormat="1" ht="47.25" x14ac:dyDescent="0.25">
      <c r="A9" s="359" t="s">
        <v>1813</v>
      </c>
      <c r="B9" s="333" t="s">
        <v>2310</v>
      </c>
      <c r="C9" s="348" t="s">
        <v>2486</v>
      </c>
      <c r="D9" s="444">
        <v>300000</v>
      </c>
      <c r="E9" s="444">
        <f>D9</f>
        <v>300000</v>
      </c>
      <c r="F9" s="444"/>
      <c r="G9" s="444"/>
      <c r="H9" s="348" t="s">
        <v>1812</v>
      </c>
      <c r="I9" s="333" t="s">
        <v>595</v>
      </c>
      <c r="J9" s="333" t="s">
        <v>3308</v>
      </c>
      <c r="K9" s="333"/>
    </row>
    <row r="10" spans="1:11" s="330" customFormat="1" ht="31.5" x14ac:dyDescent="0.25">
      <c r="A10" s="359" t="s">
        <v>1814</v>
      </c>
      <c r="B10" s="333" t="s">
        <v>2310</v>
      </c>
      <c r="C10" s="347" t="s">
        <v>1822</v>
      </c>
      <c r="D10" s="444">
        <v>100000</v>
      </c>
      <c r="E10" s="444">
        <f>D10</f>
        <v>100000</v>
      </c>
      <c r="F10" s="444"/>
      <c r="G10" s="444"/>
      <c r="H10" s="348" t="s">
        <v>1823</v>
      </c>
      <c r="I10" s="333" t="s">
        <v>595</v>
      </c>
      <c r="J10" s="333" t="s">
        <v>60</v>
      </c>
      <c r="K10" s="333"/>
    </row>
    <row r="11" spans="1:11" s="330" customFormat="1" ht="63" x14ac:dyDescent="0.25">
      <c r="A11" s="359" t="s">
        <v>1815</v>
      </c>
      <c r="B11" s="333" t="s">
        <v>2310</v>
      </c>
      <c r="C11" s="348" t="s">
        <v>2485</v>
      </c>
      <c r="D11" s="444">
        <v>900000</v>
      </c>
      <c r="E11" s="444">
        <f t="shared" ref="E11:E14" si="0">D11</f>
        <v>900000</v>
      </c>
      <c r="F11" s="444"/>
      <c r="G11" s="444"/>
      <c r="H11" s="348" t="s">
        <v>1807</v>
      </c>
      <c r="I11" s="333" t="s">
        <v>1622</v>
      </c>
      <c r="J11" s="333" t="s">
        <v>2487</v>
      </c>
      <c r="K11" s="333"/>
    </row>
    <row r="12" spans="1:11" s="330" customFormat="1" ht="47.25" x14ac:dyDescent="0.25">
      <c r="A12" s="359" t="s">
        <v>1816</v>
      </c>
      <c r="B12" s="333" t="s">
        <v>2310</v>
      </c>
      <c r="C12" s="347" t="s">
        <v>1817</v>
      </c>
      <c r="D12" s="444">
        <v>80000</v>
      </c>
      <c r="E12" s="444">
        <f>D12</f>
        <v>80000</v>
      </c>
      <c r="F12" s="444"/>
      <c r="G12" s="444"/>
      <c r="H12" s="348" t="s">
        <v>1818</v>
      </c>
      <c r="I12" s="333" t="s">
        <v>543</v>
      </c>
      <c r="J12" s="333" t="s">
        <v>2060</v>
      </c>
      <c r="K12" s="333"/>
    </row>
    <row r="13" spans="1:11" s="330" customFormat="1" ht="78.75" x14ac:dyDescent="0.25">
      <c r="A13" s="359" t="s">
        <v>1819</v>
      </c>
      <c r="B13" s="333" t="s">
        <v>2310</v>
      </c>
      <c r="C13" s="347" t="s">
        <v>52</v>
      </c>
      <c r="D13" s="444">
        <v>80000</v>
      </c>
      <c r="E13" s="444">
        <f t="shared" si="0"/>
        <v>80000</v>
      </c>
      <c r="F13" s="444"/>
      <c r="G13" s="444"/>
      <c r="H13" s="348" t="s">
        <v>2761</v>
      </c>
      <c r="I13" s="333" t="s">
        <v>607</v>
      </c>
      <c r="J13" s="333" t="s">
        <v>48</v>
      </c>
      <c r="K13" s="333"/>
    </row>
    <row r="14" spans="1:11" s="330" customFormat="1" ht="31.5" x14ac:dyDescent="0.25">
      <c r="A14" s="359" t="s">
        <v>1821</v>
      </c>
      <c r="B14" s="333" t="s">
        <v>2310</v>
      </c>
      <c r="C14" s="348" t="s">
        <v>1809</v>
      </c>
      <c r="D14" s="444">
        <v>200000</v>
      </c>
      <c r="E14" s="444">
        <f t="shared" si="0"/>
        <v>200000</v>
      </c>
      <c r="F14" s="444"/>
      <c r="G14" s="444"/>
      <c r="H14" s="348" t="s">
        <v>1810</v>
      </c>
      <c r="I14" s="333" t="s">
        <v>595</v>
      </c>
      <c r="J14" s="333" t="s">
        <v>48</v>
      </c>
      <c r="K14" s="333"/>
    </row>
    <row r="15" spans="1:11" s="330" customFormat="1" ht="63" x14ac:dyDescent="0.25">
      <c r="A15" s="359" t="s">
        <v>1824</v>
      </c>
      <c r="B15" s="333" t="s">
        <v>2310</v>
      </c>
      <c r="C15" s="347" t="s">
        <v>2948</v>
      </c>
      <c r="D15" s="444">
        <v>374838.64</v>
      </c>
      <c r="E15" s="448">
        <v>65054.64</v>
      </c>
      <c r="F15" s="448">
        <v>309784</v>
      </c>
      <c r="G15" s="444"/>
      <c r="H15" s="348" t="s">
        <v>2784</v>
      </c>
      <c r="I15" s="333" t="s">
        <v>595</v>
      </c>
      <c r="J15" s="333" t="s">
        <v>48</v>
      </c>
      <c r="K15" s="333" t="s">
        <v>2949</v>
      </c>
    </row>
    <row r="16" spans="1:11" s="330" customFormat="1" ht="84" customHeight="1" x14ac:dyDescent="0.25">
      <c r="A16" s="359" t="s">
        <v>1825</v>
      </c>
      <c r="B16" s="333" t="s">
        <v>30</v>
      </c>
      <c r="C16" s="347" t="s">
        <v>1832</v>
      </c>
      <c r="D16" s="444"/>
      <c r="E16" s="444"/>
      <c r="F16" s="444"/>
      <c r="G16" s="444"/>
      <c r="H16" s="347" t="s">
        <v>1833</v>
      </c>
      <c r="I16" s="333" t="s">
        <v>595</v>
      </c>
      <c r="J16" s="333" t="s">
        <v>17</v>
      </c>
      <c r="K16" s="333"/>
    </row>
    <row r="17" spans="1:11" s="330" customFormat="1" ht="47.25" x14ac:dyDescent="0.25">
      <c r="A17" s="359" t="s">
        <v>1828</v>
      </c>
      <c r="B17" s="333" t="s">
        <v>30</v>
      </c>
      <c r="C17" s="347" t="s">
        <v>1826</v>
      </c>
      <c r="D17" s="444"/>
      <c r="E17" s="444"/>
      <c r="F17" s="444"/>
      <c r="G17" s="444"/>
      <c r="H17" s="348" t="s">
        <v>1827</v>
      </c>
      <c r="I17" s="333" t="s">
        <v>1666</v>
      </c>
      <c r="J17" s="333" t="s">
        <v>48</v>
      </c>
      <c r="K17" s="333"/>
    </row>
    <row r="18" spans="1:11" s="330" customFormat="1" ht="114.75" customHeight="1" x14ac:dyDescent="0.25">
      <c r="A18" s="359" t="s">
        <v>1829</v>
      </c>
      <c r="B18" s="333" t="s">
        <v>30</v>
      </c>
      <c r="C18" s="348" t="s">
        <v>2495</v>
      </c>
      <c r="D18" s="444"/>
      <c r="E18" s="444"/>
      <c r="F18" s="444"/>
      <c r="G18" s="444"/>
      <c r="H18" s="429" t="s">
        <v>3020</v>
      </c>
      <c r="I18" s="333" t="s">
        <v>595</v>
      </c>
      <c r="J18" s="333" t="s">
        <v>3327</v>
      </c>
      <c r="K18" s="333"/>
    </row>
    <row r="19" spans="1:11" s="330" customFormat="1" ht="63" x14ac:dyDescent="0.25">
      <c r="A19" s="359" t="s">
        <v>1830</v>
      </c>
      <c r="B19" s="333" t="s">
        <v>30</v>
      </c>
      <c r="C19" s="347" t="s">
        <v>1834</v>
      </c>
      <c r="D19" s="444"/>
      <c r="E19" s="444"/>
      <c r="F19" s="444"/>
      <c r="G19" s="444"/>
      <c r="H19" s="348" t="s">
        <v>1835</v>
      </c>
      <c r="I19" s="333" t="s">
        <v>595</v>
      </c>
      <c r="J19" s="333" t="s">
        <v>48</v>
      </c>
      <c r="K19" s="333"/>
    </row>
    <row r="20" spans="1:11" s="330" customFormat="1" ht="31.5" x14ac:dyDescent="0.25">
      <c r="A20" s="359" t="s">
        <v>1831</v>
      </c>
      <c r="B20" s="333" t="s">
        <v>30</v>
      </c>
      <c r="C20" s="347" t="s">
        <v>2494</v>
      </c>
      <c r="D20" s="444"/>
      <c r="E20" s="444"/>
      <c r="F20" s="444"/>
      <c r="G20" s="444"/>
      <c r="H20" s="348" t="s">
        <v>1820</v>
      </c>
      <c r="I20" s="333" t="s">
        <v>595</v>
      </c>
      <c r="J20" s="333" t="s">
        <v>2496</v>
      </c>
      <c r="K20" s="333"/>
    </row>
    <row r="21" spans="1:11" s="330" customFormat="1" ht="63" x14ac:dyDescent="0.25">
      <c r="A21" s="359" t="s">
        <v>2950</v>
      </c>
      <c r="B21" s="333" t="s">
        <v>2310</v>
      </c>
      <c r="C21" s="347" t="s">
        <v>2951</v>
      </c>
      <c r="D21" s="444">
        <v>109794</v>
      </c>
      <c r="E21" s="444"/>
      <c r="F21" s="444">
        <v>86737.26</v>
      </c>
      <c r="G21" s="444">
        <v>23056.74</v>
      </c>
      <c r="H21" s="442" t="s">
        <v>2952</v>
      </c>
      <c r="I21" s="333" t="s">
        <v>2747</v>
      </c>
      <c r="J21" s="333" t="s">
        <v>2953</v>
      </c>
      <c r="K21" s="333" t="s">
        <v>2954</v>
      </c>
    </row>
    <row r="22" spans="1:11" s="330" customFormat="1" ht="195" customHeight="1" x14ac:dyDescent="0.25">
      <c r="A22" s="359" t="s">
        <v>3262</v>
      </c>
      <c r="B22" s="333" t="s">
        <v>2310</v>
      </c>
      <c r="C22" s="347" t="s">
        <v>3263</v>
      </c>
      <c r="D22" s="444">
        <v>555000</v>
      </c>
      <c r="E22" s="444">
        <v>82500</v>
      </c>
      <c r="F22" s="444">
        <v>467500</v>
      </c>
      <c r="G22" s="444"/>
      <c r="H22" s="442" t="s">
        <v>3300</v>
      </c>
      <c r="I22" s="333" t="s">
        <v>3264</v>
      </c>
      <c r="J22" s="333" t="s">
        <v>2953</v>
      </c>
      <c r="K22" s="333" t="s">
        <v>3265</v>
      </c>
    </row>
    <row r="23" spans="1:11" s="330" customFormat="1" ht="47.25" x14ac:dyDescent="0.25">
      <c r="A23" s="360" t="s">
        <v>3386</v>
      </c>
      <c r="B23" s="333" t="s">
        <v>2310</v>
      </c>
      <c r="C23" s="347" t="s">
        <v>3387</v>
      </c>
      <c r="D23" s="444" t="s">
        <v>3388</v>
      </c>
      <c r="E23" s="444" t="s">
        <v>3389</v>
      </c>
      <c r="F23" s="444" t="s">
        <v>3390</v>
      </c>
      <c r="G23" s="333"/>
      <c r="H23" s="347" t="s">
        <v>3391</v>
      </c>
      <c r="I23" s="333">
        <v>2025</v>
      </c>
      <c r="J23" s="333" t="s">
        <v>44</v>
      </c>
      <c r="K23" s="333" t="s">
        <v>2979</v>
      </c>
    </row>
    <row r="24" spans="1:11" s="330" customFormat="1" ht="78.75" x14ac:dyDescent="0.25">
      <c r="A24" s="360" t="s">
        <v>3500</v>
      </c>
      <c r="B24" s="333" t="s">
        <v>2310</v>
      </c>
      <c r="C24" s="542" t="s">
        <v>3503</v>
      </c>
      <c r="D24" s="444">
        <f>E24+F24</f>
        <v>1916170</v>
      </c>
      <c r="E24" s="444">
        <v>250000</v>
      </c>
      <c r="F24" s="444">
        <v>1666170</v>
      </c>
      <c r="G24" s="541"/>
      <c r="H24" s="542" t="s">
        <v>3504</v>
      </c>
      <c r="I24" s="333" t="s">
        <v>3255</v>
      </c>
      <c r="J24" s="333" t="s">
        <v>44</v>
      </c>
      <c r="K24" s="541" t="s">
        <v>3505</v>
      </c>
    </row>
    <row r="25" spans="1:11" s="330" customFormat="1" x14ac:dyDescent="0.25">
      <c r="A25" s="553" t="s">
        <v>1836</v>
      </c>
      <c r="B25" s="553"/>
      <c r="C25" s="553"/>
      <c r="D25" s="553"/>
      <c r="E25" s="553"/>
      <c r="F25" s="553"/>
      <c r="G25" s="553"/>
      <c r="H25" s="553"/>
      <c r="I25" s="553"/>
      <c r="J25" s="553"/>
      <c r="K25" s="553"/>
    </row>
    <row r="26" spans="1:11" s="330" customFormat="1" ht="31.5" x14ac:dyDescent="0.25">
      <c r="A26" s="359" t="s">
        <v>1837</v>
      </c>
      <c r="B26" s="333" t="s">
        <v>30</v>
      </c>
      <c r="C26" s="347" t="s">
        <v>2497</v>
      </c>
      <c r="D26" s="444"/>
      <c r="E26" s="444"/>
      <c r="F26" s="444"/>
      <c r="G26" s="444"/>
      <c r="H26" s="348" t="s">
        <v>1838</v>
      </c>
      <c r="I26" s="333" t="s">
        <v>595</v>
      </c>
      <c r="J26" s="333" t="s">
        <v>48</v>
      </c>
      <c r="K26" s="333"/>
    </row>
    <row r="27" spans="1:11" s="330" customFormat="1" ht="31.5" x14ac:dyDescent="0.25">
      <c r="A27" s="359" t="s">
        <v>1839</v>
      </c>
      <c r="B27" s="333" t="s">
        <v>30</v>
      </c>
      <c r="C27" s="347" t="s">
        <v>1840</v>
      </c>
      <c r="D27" s="444"/>
      <c r="E27" s="444"/>
      <c r="F27" s="444"/>
      <c r="G27" s="444"/>
      <c r="H27" s="348" t="s">
        <v>1841</v>
      </c>
      <c r="I27" s="333" t="s">
        <v>595</v>
      </c>
      <c r="J27" s="333" t="s">
        <v>48</v>
      </c>
      <c r="K27" s="333" t="s">
        <v>15</v>
      </c>
    </row>
    <row r="28" spans="1:11" s="330" customFormat="1" ht="63" x14ac:dyDescent="0.25">
      <c r="A28" s="359" t="s">
        <v>1842</v>
      </c>
      <c r="B28" s="333" t="s">
        <v>30</v>
      </c>
      <c r="C28" s="347" t="s">
        <v>1843</v>
      </c>
      <c r="D28" s="444"/>
      <c r="E28" s="444"/>
      <c r="F28" s="444"/>
      <c r="G28" s="444"/>
      <c r="H28" s="348" t="s">
        <v>1844</v>
      </c>
      <c r="I28" s="333" t="s">
        <v>595</v>
      </c>
      <c r="J28" s="333" t="s">
        <v>48</v>
      </c>
      <c r="K28" s="333"/>
    </row>
    <row r="29" spans="1:11" s="330" customFormat="1" x14ac:dyDescent="0.25">
      <c r="A29" s="3" t="s">
        <v>1845</v>
      </c>
      <c r="B29" s="3"/>
      <c r="C29" s="3"/>
      <c r="D29" s="3"/>
      <c r="E29" s="3"/>
      <c r="F29" s="3"/>
      <c r="G29" s="3"/>
      <c r="H29" s="3"/>
      <c r="I29" s="3"/>
      <c r="J29" s="3"/>
      <c r="K29" s="3"/>
    </row>
    <row r="30" spans="1:11" s="330" customFormat="1" ht="47.25" x14ac:dyDescent="0.25">
      <c r="A30" s="359" t="s">
        <v>1846</v>
      </c>
      <c r="B30" s="333" t="s">
        <v>30</v>
      </c>
      <c r="C30" s="347" t="s">
        <v>1848</v>
      </c>
      <c r="D30" s="444"/>
      <c r="E30" s="444"/>
      <c r="F30" s="444"/>
      <c r="G30" s="444"/>
      <c r="H30" s="348" t="s">
        <v>1849</v>
      </c>
      <c r="I30" s="333" t="s">
        <v>595</v>
      </c>
      <c r="J30" s="333" t="s">
        <v>48</v>
      </c>
      <c r="K30" s="333"/>
    </row>
    <row r="31" spans="1:11" s="330" customFormat="1" ht="47.25" x14ac:dyDescent="0.25">
      <c r="A31" s="359" t="s">
        <v>1847</v>
      </c>
      <c r="B31" s="333" t="s">
        <v>30</v>
      </c>
      <c r="C31" s="347" t="s">
        <v>1851</v>
      </c>
      <c r="D31" s="444"/>
      <c r="E31" s="444"/>
      <c r="F31" s="444"/>
      <c r="G31" s="444"/>
      <c r="H31" s="348" t="s">
        <v>1852</v>
      </c>
      <c r="I31" s="333" t="s">
        <v>595</v>
      </c>
      <c r="J31" s="333" t="s">
        <v>48</v>
      </c>
      <c r="K31" s="333"/>
    </row>
    <row r="32" spans="1:11" s="330" customFormat="1" ht="78.75" x14ac:dyDescent="0.25">
      <c r="A32" s="359" t="s">
        <v>1850</v>
      </c>
      <c r="B32" s="333" t="s">
        <v>30</v>
      </c>
      <c r="C32" s="347" t="s">
        <v>1853</v>
      </c>
      <c r="D32" s="444"/>
      <c r="E32" s="444"/>
      <c r="F32" s="444"/>
      <c r="G32" s="444"/>
      <c r="H32" s="348" t="s">
        <v>1854</v>
      </c>
      <c r="I32" s="333" t="s">
        <v>595</v>
      </c>
      <c r="J32" s="333" t="s">
        <v>48</v>
      </c>
      <c r="K32" s="333"/>
    </row>
    <row r="33" spans="4:7" x14ac:dyDescent="0.3">
      <c r="D33" s="400">
        <f>SUM(D5:D32)</f>
        <v>6640424.6300000008</v>
      </c>
      <c r="E33" s="400"/>
      <c r="F33" s="400"/>
      <c r="G33" s="400"/>
    </row>
  </sheetData>
  <autoFilter ref="A1:K41" xr:uid="{00000000-0009-0000-0000-000006000000}"/>
  <mergeCells count="3">
    <mergeCell ref="A3:K3"/>
    <mergeCell ref="A25:K25"/>
    <mergeCell ref="A29:K29"/>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40"/>
  <sheetViews>
    <sheetView view="pageBreakPreview" topLeftCell="A43" zoomScale="70" zoomScaleNormal="70" zoomScaleSheetLayoutView="70" zoomScalePageLayoutView="70" workbookViewId="0">
      <selection activeCell="C4" sqref="C4"/>
    </sheetView>
  </sheetViews>
  <sheetFormatPr defaultColWidth="9.140625" defaultRowHeight="18.75" outlineLevelCol="1" x14ac:dyDescent="0.3"/>
  <cols>
    <col min="1" max="1" width="11.85546875" style="355" customWidth="1"/>
    <col min="2" max="2" width="17" style="352" customWidth="1"/>
    <col min="3" max="3" width="46.28515625" style="357" customWidth="1"/>
    <col min="4" max="4" width="14.5703125" style="352" customWidth="1"/>
    <col min="5" max="5" width="13.5703125" style="352" customWidth="1"/>
    <col min="6" max="7" width="14" style="352" customWidth="1"/>
    <col min="8" max="8" width="63" style="358" customWidth="1"/>
    <col min="9" max="9" width="13.85546875" style="352" customWidth="1"/>
    <col min="10" max="10" width="20.140625" style="352" customWidth="1"/>
    <col min="11" max="11" width="17.42578125" style="414" customWidth="1" outlineLevel="1"/>
    <col min="12" max="16384" width="9.140625" style="354"/>
  </cols>
  <sheetData>
    <row r="1" spans="1:11" s="352" customFormat="1" ht="63"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2" customFormat="1" x14ac:dyDescent="0.25">
      <c r="A2" s="554" t="s">
        <v>2302</v>
      </c>
      <c r="B2" s="554"/>
      <c r="C2" s="554"/>
      <c r="D2" s="554"/>
      <c r="E2" s="554"/>
      <c r="F2" s="554"/>
      <c r="G2" s="554"/>
      <c r="H2" s="554"/>
      <c r="I2" s="554"/>
      <c r="J2" s="554"/>
      <c r="K2" s="554"/>
    </row>
    <row r="3" spans="1:11" s="353" customFormat="1" x14ac:dyDescent="0.25">
      <c r="A3" s="3" t="s">
        <v>1855</v>
      </c>
      <c r="B3" s="3"/>
      <c r="C3" s="3"/>
      <c r="D3" s="3"/>
      <c r="E3" s="3"/>
      <c r="F3" s="3"/>
      <c r="G3" s="3"/>
      <c r="H3" s="3"/>
      <c r="I3" s="3"/>
      <c r="J3" s="3"/>
      <c r="K3" s="3"/>
    </row>
    <row r="4" spans="1:11" ht="143.1" customHeight="1" x14ac:dyDescent="0.3">
      <c r="A4" s="359" t="s">
        <v>1856</v>
      </c>
      <c r="B4" s="333" t="s">
        <v>2310</v>
      </c>
      <c r="C4" s="348" t="s">
        <v>2522</v>
      </c>
      <c r="D4" s="387">
        <v>800000</v>
      </c>
      <c r="E4" s="401">
        <f>D4</f>
        <v>800000</v>
      </c>
      <c r="F4" s="401"/>
      <c r="G4" s="401"/>
      <c r="H4" s="348" t="s">
        <v>2881</v>
      </c>
      <c r="I4" s="360" t="s">
        <v>319</v>
      </c>
      <c r="J4" s="333" t="s">
        <v>44</v>
      </c>
      <c r="K4" s="333"/>
    </row>
    <row r="5" spans="1:11" ht="139.5" customHeight="1" x14ac:dyDescent="0.3">
      <c r="A5" s="359" t="s">
        <v>1858</v>
      </c>
      <c r="B5" s="333" t="s">
        <v>2310</v>
      </c>
      <c r="C5" s="348" t="s">
        <v>2782</v>
      </c>
      <c r="D5" s="387">
        <v>1000000</v>
      </c>
      <c r="E5" s="401">
        <f>D5</f>
        <v>1000000</v>
      </c>
      <c r="F5" s="401"/>
      <c r="G5" s="401"/>
      <c r="H5" s="348" t="s">
        <v>3171</v>
      </c>
      <c r="I5" s="333" t="s">
        <v>1544</v>
      </c>
      <c r="J5" s="333" t="s">
        <v>44</v>
      </c>
      <c r="K5" s="333"/>
    </row>
    <row r="6" spans="1:11" ht="119.25" customHeight="1" x14ac:dyDescent="0.3">
      <c r="A6" s="359" t="s">
        <v>1859</v>
      </c>
      <c r="B6" s="360" t="s">
        <v>2310</v>
      </c>
      <c r="C6" s="348" t="s">
        <v>2517</v>
      </c>
      <c r="D6" s="387">
        <v>120000</v>
      </c>
      <c r="E6" s="387">
        <v>120000</v>
      </c>
      <c r="F6" s="387"/>
      <c r="G6" s="387"/>
      <c r="H6" s="348" t="s">
        <v>2882</v>
      </c>
      <c r="I6" s="333" t="s">
        <v>1544</v>
      </c>
      <c r="J6" s="333" t="s">
        <v>44</v>
      </c>
      <c r="K6" s="333"/>
    </row>
    <row r="7" spans="1:11" ht="65.25" customHeight="1" x14ac:dyDescent="0.3">
      <c r="A7" s="359" t="s">
        <v>1860</v>
      </c>
      <c r="B7" s="333" t="s">
        <v>30</v>
      </c>
      <c r="C7" s="348" t="s">
        <v>530</v>
      </c>
      <c r="D7" s="401"/>
      <c r="E7" s="401"/>
      <c r="F7" s="401"/>
      <c r="G7" s="401"/>
      <c r="H7" s="348" t="s">
        <v>531</v>
      </c>
      <c r="I7" s="360" t="s">
        <v>595</v>
      </c>
      <c r="J7" s="333" t="s">
        <v>1857</v>
      </c>
      <c r="K7" s="360"/>
    </row>
    <row r="8" spans="1:11" ht="72" customHeight="1" x14ac:dyDescent="0.3">
      <c r="A8" s="359" t="s">
        <v>1863</v>
      </c>
      <c r="B8" s="333" t="s">
        <v>30</v>
      </c>
      <c r="C8" s="348" t="s">
        <v>533</v>
      </c>
      <c r="D8" s="401"/>
      <c r="E8" s="401"/>
      <c r="F8" s="401"/>
      <c r="G8" s="387"/>
      <c r="H8" s="348" t="s">
        <v>535</v>
      </c>
      <c r="I8" s="360" t="s">
        <v>595</v>
      </c>
      <c r="J8" s="333" t="s">
        <v>1728</v>
      </c>
      <c r="K8" s="333" t="s">
        <v>534</v>
      </c>
    </row>
    <row r="9" spans="1:11" ht="81" customHeight="1" x14ac:dyDescent="0.3">
      <c r="A9" s="359" t="s">
        <v>1864</v>
      </c>
      <c r="B9" s="333" t="s">
        <v>30</v>
      </c>
      <c r="C9" s="348" t="s">
        <v>2504</v>
      </c>
      <c r="D9" s="387"/>
      <c r="E9" s="401"/>
      <c r="F9" s="401"/>
      <c r="G9" s="401"/>
      <c r="H9" s="348" t="s">
        <v>2503</v>
      </c>
      <c r="I9" s="360" t="s">
        <v>595</v>
      </c>
      <c r="J9" s="333" t="s">
        <v>44</v>
      </c>
      <c r="K9" s="360"/>
    </row>
    <row r="10" spans="1:11" ht="60.75" customHeight="1" x14ac:dyDescent="0.3">
      <c r="A10" s="359" t="s">
        <v>1866</v>
      </c>
      <c r="B10" s="333" t="s">
        <v>30</v>
      </c>
      <c r="C10" s="348" t="s">
        <v>558</v>
      </c>
      <c r="D10" s="401"/>
      <c r="E10" s="401"/>
      <c r="F10" s="401"/>
      <c r="G10" s="401"/>
      <c r="H10" s="348" t="s">
        <v>559</v>
      </c>
      <c r="I10" s="360" t="s">
        <v>1520</v>
      </c>
      <c r="J10" s="333" t="s">
        <v>1862</v>
      </c>
      <c r="K10" s="360"/>
    </row>
    <row r="11" spans="1:11" ht="93.75" customHeight="1" x14ac:dyDescent="0.3">
      <c r="A11" s="359" t="s">
        <v>1867</v>
      </c>
      <c r="B11" s="333" t="s">
        <v>30</v>
      </c>
      <c r="C11" s="348" t="s">
        <v>549</v>
      </c>
      <c r="D11" s="401"/>
      <c r="E11" s="401"/>
      <c r="F11" s="401"/>
      <c r="G11" s="401"/>
      <c r="H11" s="348" t="s">
        <v>1865</v>
      </c>
      <c r="I11" s="360" t="s">
        <v>333</v>
      </c>
      <c r="J11" s="333" t="s">
        <v>1862</v>
      </c>
      <c r="K11" s="360"/>
    </row>
    <row r="12" spans="1:11" ht="115.5" customHeight="1" x14ac:dyDescent="0.3">
      <c r="A12" s="359" t="s">
        <v>2518</v>
      </c>
      <c r="B12" s="333" t="s">
        <v>30</v>
      </c>
      <c r="C12" s="348" t="s">
        <v>1861</v>
      </c>
      <c r="D12" s="387"/>
      <c r="E12" s="401"/>
      <c r="F12" s="401"/>
      <c r="G12" s="387"/>
      <c r="H12" s="348" t="s">
        <v>3049</v>
      </c>
      <c r="I12" s="360" t="s">
        <v>595</v>
      </c>
      <c r="J12" s="333" t="s">
        <v>1862</v>
      </c>
      <c r="K12" s="360"/>
    </row>
    <row r="13" spans="1:11" ht="31.5" x14ac:dyDescent="0.3">
      <c r="A13" s="359" t="s">
        <v>2519</v>
      </c>
      <c r="B13" s="333" t="s">
        <v>30</v>
      </c>
      <c r="C13" s="348" t="s">
        <v>565</v>
      </c>
      <c r="D13" s="387"/>
      <c r="E13" s="401"/>
      <c r="F13" s="401"/>
      <c r="G13" s="401"/>
      <c r="H13" s="348" t="s">
        <v>567</v>
      </c>
      <c r="I13" s="360" t="s">
        <v>595</v>
      </c>
      <c r="J13" s="333" t="s">
        <v>1862</v>
      </c>
      <c r="K13" s="360"/>
    </row>
    <row r="14" spans="1:11" x14ac:dyDescent="0.3">
      <c r="A14" s="3" t="s">
        <v>1868</v>
      </c>
      <c r="B14" s="3"/>
      <c r="C14" s="3"/>
      <c r="D14" s="3"/>
      <c r="E14" s="3"/>
      <c r="F14" s="3"/>
      <c r="G14" s="3"/>
      <c r="H14" s="3"/>
      <c r="I14" s="3"/>
      <c r="J14" s="3"/>
      <c r="K14" s="3"/>
    </row>
    <row r="15" spans="1:11" ht="141" customHeight="1" x14ac:dyDescent="0.3">
      <c r="A15" s="359" t="s">
        <v>1869</v>
      </c>
      <c r="B15" s="360" t="s">
        <v>2310</v>
      </c>
      <c r="C15" s="348" t="s">
        <v>2507</v>
      </c>
      <c r="D15" s="387">
        <f>11*10285.71</f>
        <v>113142.81</v>
      </c>
      <c r="E15" s="401">
        <f>11*3085.71</f>
        <v>33942.81</v>
      </c>
      <c r="F15" s="401"/>
      <c r="G15" s="401">
        <f>11*7200</f>
        <v>79200</v>
      </c>
      <c r="H15" s="348" t="s">
        <v>2508</v>
      </c>
      <c r="I15" s="360" t="s">
        <v>1642</v>
      </c>
      <c r="J15" s="333" t="s">
        <v>2506</v>
      </c>
      <c r="K15" s="333" t="s">
        <v>2505</v>
      </c>
    </row>
    <row r="16" spans="1:11" ht="105.75" customHeight="1" x14ac:dyDescent="0.3">
      <c r="A16" s="359" t="s">
        <v>1870</v>
      </c>
      <c r="B16" s="333" t="s">
        <v>30</v>
      </c>
      <c r="C16" s="348" t="s">
        <v>2516</v>
      </c>
      <c r="D16" s="387"/>
      <c r="E16" s="401"/>
      <c r="F16" s="401"/>
      <c r="G16" s="401"/>
      <c r="H16" s="348" t="s">
        <v>2515</v>
      </c>
      <c r="I16" s="360" t="s">
        <v>595</v>
      </c>
      <c r="J16" s="333" t="s">
        <v>1862</v>
      </c>
      <c r="K16" s="360"/>
    </row>
    <row r="17" spans="1:11" ht="119.25" customHeight="1" x14ac:dyDescent="0.3">
      <c r="A17" s="359" t="s">
        <v>1871</v>
      </c>
      <c r="B17" s="360" t="s">
        <v>30</v>
      </c>
      <c r="C17" s="348" t="s">
        <v>1874</v>
      </c>
      <c r="D17" s="401"/>
      <c r="E17" s="401"/>
      <c r="F17" s="401"/>
      <c r="G17" s="401"/>
      <c r="H17" s="348" t="s">
        <v>2509</v>
      </c>
      <c r="I17" s="360" t="s">
        <v>1520</v>
      </c>
      <c r="J17" s="333" t="s">
        <v>1728</v>
      </c>
      <c r="K17" s="360"/>
    </row>
    <row r="18" spans="1:11" ht="84.75" customHeight="1" x14ac:dyDescent="0.3">
      <c r="A18" s="359" t="s">
        <v>1872</v>
      </c>
      <c r="B18" s="360" t="s">
        <v>30</v>
      </c>
      <c r="C18" s="348" t="s">
        <v>1877</v>
      </c>
      <c r="D18" s="401"/>
      <c r="E18" s="401"/>
      <c r="F18" s="401"/>
      <c r="G18" s="401"/>
      <c r="H18" s="348" t="s">
        <v>582</v>
      </c>
      <c r="I18" s="360" t="s">
        <v>1520</v>
      </c>
      <c r="J18" s="333" t="s">
        <v>1728</v>
      </c>
      <c r="K18" s="360"/>
    </row>
    <row r="19" spans="1:11" ht="76.5" customHeight="1" x14ac:dyDescent="0.3">
      <c r="A19" s="359" t="s">
        <v>1873</v>
      </c>
      <c r="B19" s="360" t="s">
        <v>2310</v>
      </c>
      <c r="C19" s="348" t="s">
        <v>2745</v>
      </c>
      <c r="D19" s="401">
        <v>338800</v>
      </c>
      <c r="E19" s="401">
        <v>58800</v>
      </c>
      <c r="F19" s="401">
        <v>280000</v>
      </c>
      <c r="G19" s="401"/>
      <c r="H19" s="348" t="s">
        <v>2746</v>
      </c>
      <c r="I19" s="360" t="s">
        <v>2747</v>
      </c>
      <c r="J19" s="333" t="s">
        <v>2748</v>
      </c>
      <c r="K19" s="360" t="s">
        <v>2749</v>
      </c>
    </row>
    <row r="20" spans="1:11" ht="84.6" customHeight="1" x14ac:dyDescent="0.3">
      <c r="A20" s="359" t="s">
        <v>2742</v>
      </c>
      <c r="B20" s="333" t="s">
        <v>2310</v>
      </c>
      <c r="C20" s="348" t="s">
        <v>2997</v>
      </c>
      <c r="D20" s="401">
        <v>422774</v>
      </c>
      <c r="E20" s="401">
        <v>422774</v>
      </c>
      <c r="F20" s="401"/>
      <c r="G20" s="401"/>
      <c r="H20" s="348" t="s">
        <v>2998</v>
      </c>
      <c r="I20" s="360" t="s">
        <v>1622</v>
      </c>
      <c r="J20" s="333" t="s">
        <v>1791</v>
      </c>
      <c r="K20" s="333" t="s">
        <v>2999</v>
      </c>
    </row>
    <row r="21" spans="1:11" ht="99" customHeight="1" x14ac:dyDescent="0.3">
      <c r="A21" s="359" t="s">
        <v>3331</v>
      </c>
      <c r="B21" s="333" t="s">
        <v>30</v>
      </c>
      <c r="C21" s="348" t="s">
        <v>2766</v>
      </c>
      <c r="D21" s="401"/>
      <c r="E21" s="401"/>
      <c r="F21" s="401"/>
      <c r="G21" s="401"/>
      <c r="H21" s="348" t="s">
        <v>2783</v>
      </c>
      <c r="I21" s="360" t="s">
        <v>595</v>
      </c>
      <c r="J21" s="333" t="s">
        <v>1862</v>
      </c>
      <c r="K21" s="360"/>
    </row>
    <row r="22" spans="1:11" ht="78" customHeight="1" x14ac:dyDescent="0.3">
      <c r="A22" s="523" t="s">
        <v>3333</v>
      </c>
      <c r="B22" s="524" t="s">
        <v>2310</v>
      </c>
      <c r="C22" s="348" t="s">
        <v>3342</v>
      </c>
      <c r="D22" s="401">
        <v>500000</v>
      </c>
      <c r="E22" s="401">
        <v>50000</v>
      </c>
      <c r="F22" s="525"/>
      <c r="G22" s="401">
        <v>450000</v>
      </c>
      <c r="H22" s="348" t="s">
        <v>3343</v>
      </c>
      <c r="I22" s="360" t="s">
        <v>1624</v>
      </c>
      <c r="J22" s="333" t="s">
        <v>3214</v>
      </c>
      <c r="K22" s="333" t="s">
        <v>2999</v>
      </c>
    </row>
    <row r="23" spans="1:11" x14ac:dyDescent="0.3">
      <c r="A23" s="3" t="s">
        <v>1875</v>
      </c>
      <c r="B23" s="3"/>
      <c r="C23" s="3"/>
      <c r="D23" s="3"/>
      <c r="E23" s="3"/>
      <c r="F23" s="3"/>
      <c r="G23" s="3"/>
      <c r="H23" s="3"/>
      <c r="I23" s="3"/>
      <c r="J23" s="3"/>
      <c r="K23" s="3"/>
    </row>
    <row r="24" spans="1:11" ht="89.25" customHeight="1" x14ac:dyDescent="0.3">
      <c r="A24" s="359" t="s">
        <v>1876</v>
      </c>
      <c r="B24" s="360" t="s">
        <v>30</v>
      </c>
      <c r="C24" s="348" t="s">
        <v>596</v>
      </c>
      <c r="D24" s="387"/>
      <c r="E24" s="401"/>
      <c r="F24" s="401"/>
      <c r="G24" s="387"/>
      <c r="H24" s="348" t="s">
        <v>1884</v>
      </c>
      <c r="I24" s="360" t="s">
        <v>349</v>
      </c>
      <c r="J24" s="333" t="s">
        <v>1862</v>
      </c>
      <c r="K24" s="333"/>
    </row>
    <row r="25" spans="1:11" ht="72.599999999999994" customHeight="1" x14ac:dyDescent="0.3">
      <c r="A25" s="359" t="s">
        <v>1878</v>
      </c>
      <c r="B25" s="360" t="s">
        <v>30</v>
      </c>
      <c r="C25" s="348" t="s">
        <v>591</v>
      </c>
      <c r="D25" s="401"/>
      <c r="E25" s="401"/>
      <c r="F25" s="401"/>
      <c r="G25" s="401"/>
      <c r="H25" s="348" t="s">
        <v>1881</v>
      </c>
      <c r="I25" s="360" t="s">
        <v>1520</v>
      </c>
      <c r="J25" s="333" t="s">
        <v>1728</v>
      </c>
      <c r="K25" s="360"/>
    </row>
    <row r="26" spans="1:11" ht="128.44999999999999" customHeight="1" x14ac:dyDescent="0.3">
      <c r="A26" s="359" t="s">
        <v>1879</v>
      </c>
      <c r="B26" s="360" t="s">
        <v>30</v>
      </c>
      <c r="C26" s="348" t="s">
        <v>585</v>
      </c>
      <c r="D26" s="401"/>
      <c r="E26" s="401"/>
      <c r="F26" s="401"/>
      <c r="G26" s="401"/>
      <c r="H26" s="348" t="s">
        <v>2968</v>
      </c>
      <c r="I26" s="360" t="s">
        <v>595</v>
      </c>
      <c r="J26" s="333" t="s">
        <v>1728</v>
      </c>
      <c r="K26" s="360"/>
    </row>
    <row r="27" spans="1:11" ht="76.5" customHeight="1" x14ac:dyDescent="0.3">
      <c r="A27" s="359" t="s">
        <v>1880</v>
      </c>
      <c r="B27" s="360" t="s">
        <v>30</v>
      </c>
      <c r="C27" s="348" t="s">
        <v>587</v>
      </c>
      <c r="D27" s="401"/>
      <c r="E27" s="401"/>
      <c r="F27" s="401"/>
      <c r="G27" s="387"/>
      <c r="H27" s="348" t="s">
        <v>2883</v>
      </c>
      <c r="I27" s="360" t="s">
        <v>595</v>
      </c>
      <c r="J27" s="333" t="s">
        <v>1728</v>
      </c>
      <c r="K27" s="333"/>
    </row>
    <row r="28" spans="1:11" ht="96" customHeight="1" x14ac:dyDescent="0.3">
      <c r="A28" s="359" t="s">
        <v>1882</v>
      </c>
      <c r="B28" s="360" t="s">
        <v>30</v>
      </c>
      <c r="C28" s="348" t="s">
        <v>2512</v>
      </c>
      <c r="D28" s="401"/>
      <c r="E28" s="401"/>
      <c r="F28" s="401"/>
      <c r="G28" s="387"/>
      <c r="H28" s="348" t="s">
        <v>2969</v>
      </c>
      <c r="I28" s="360" t="s">
        <v>595</v>
      </c>
      <c r="J28" s="333" t="s">
        <v>1728</v>
      </c>
      <c r="K28" s="333"/>
    </row>
    <row r="29" spans="1:11" ht="60" customHeight="1" x14ac:dyDescent="0.3">
      <c r="A29" s="359" t="s">
        <v>1883</v>
      </c>
      <c r="B29" s="360" t="s">
        <v>30</v>
      </c>
      <c r="C29" s="348" t="s">
        <v>2510</v>
      </c>
      <c r="D29" s="387"/>
      <c r="E29" s="401"/>
      <c r="F29" s="401"/>
      <c r="G29" s="401"/>
      <c r="H29" s="348" t="s">
        <v>2511</v>
      </c>
      <c r="I29" s="360" t="s">
        <v>595</v>
      </c>
      <c r="J29" s="333" t="s">
        <v>1728</v>
      </c>
      <c r="K29" s="360"/>
    </row>
    <row r="30" spans="1:11" ht="60" customHeight="1" x14ac:dyDescent="0.3">
      <c r="A30" s="359" t="s">
        <v>1885</v>
      </c>
      <c r="B30" s="360" t="s">
        <v>30</v>
      </c>
      <c r="C30" s="348" t="s">
        <v>605</v>
      </c>
      <c r="D30" s="387"/>
      <c r="E30" s="401"/>
      <c r="F30" s="401"/>
      <c r="G30" s="387"/>
      <c r="H30" s="348" t="s">
        <v>1886</v>
      </c>
      <c r="I30" s="360" t="s">
        <v>1622</v>
      </c>
      <c r="J30" s="333" t="s">
        <v>1237</v>
      </c>
      <c r="K30" s="360"/>
    </row>
    <row r="31" spans="1:11" ht="65.25" customHeight="1" x14ac:dyDescent="0.3">
      <c r="A31" s="359" t="s">
        <v>3320</v>
      </c>
      <c r="B31" s="333" t="s">
        <v>2310</v>
      </c>
      <c r="C31" s="348" t="s">
        <v>3321</v>
      </c>
      <c r="D31" s="333" t="s">
        <v>3322</v>
      </c>
      <c r="E31" s="333" t="s">
        <v>3322</v>
      </c>
      <c r="F31" s="493"/>
      <c r="G31" s="333"/>
      <c r="H31" s="348" t="s">
        <v>3332</v>
      </c>
      <c r="I31" s="333">
        <v>2025</v>
      </c>
      <c r="J31" s="333" t="s">
        <v>188</v>
      </c>
      <c r="K31" s="333"/>
    </row>
    <row r="32" spans="1:11" x14ac:dyDescent="0.3">
      <c r="A32" s="3" t="s">
        <v>1887</v>
      </c>
      <c r="B32" s="3"/>
      <c r="C32" s="3"/>
      <c r="D32" s="3"/>
      <c r="E32" s="3"/>
      <c r="F32" s="3"/>
      <c r="G32" s="3"/>
      <c r="H32" s="3"/>
      <c r="I32" s="3"/>
      <c r="J32" s="3"/>
      <c r="K32" s="3"/>
    </row>
    <row r="33" spans="1:11" ht="74.099999999999994" customHeight="1" x14ac:dyDescent="0.3">
      <c r="A33" s="348" t="s">
        <v>1888</v>
      </c>
      <c r="B33" s="360" t="s">
        <v>2310</v>
      </c>
      <c r="C33" s="348" t="s">
        <v>624</v>
      </c>
      <c r="D33" s="401">
        <v>59600</v>
      </c>
      <c r="E33" s="401">
        <v>59600</v>
      </c>
      <c r="F33" s="401"/>
      <c r="G33" s="401"/>
      <c r="H33" s="348" t="s">
        <v>2884</v>
      </c>
      <c r="I33" s="360" t="s">
        <v>543</v>
      </c>
      <c r="J33" s="333" t="s">
        <v>113</v>
      </c>
      <c r="K33" s="360"/>
    </row>
    <row r="34" spans="1:11" ht="104.25" customHeight="1" x14ac:dyDescent="0.3">
      <c r="A34" s="348" t="s">
        <v>1890</v>
      </c>
      <c r="B34" s="333" t="s">
        <v>2310</v>
      </c>
      <c r="C34" s="348" t="s">
        <v>2521</v>
      </c>
      <c r="D34" s="387">
        <v>121000</v>
      </c>
      <c r="E34" s="401">
        <v>10000</v>
      </c>
      <c r="F34" s="401">
        <v>111000</v>
      </c>
      <c r="G34" s="401"/>
      <c r="H34" s="348" t="s">
        <v>2885</v>
      </c>
      <c r="I34" s="360" t="s">
        <v>595</v>
      </c>
      <c r="J34" s="333" t="s">
        <v>3358</v>
      </c>
      <c r="K34" s="360"/>
    </row>
    <row r="35" spans="1:11" ht="50.1" customHeight="1" x14ac:dyDescent="0.3">
      <c r="A35" s="348" t="s">
        <v>1893</v>
      </c>
      <c r="B35" s="333" t="s">
        <v>30</v>
      </c>
      <c r="C35" s="348" t="s">
        <v>620</v>
      </c>
      <c r="D35" s="401"/>
      <c r="E35" s="401"/>
      <c r="F35" s="401"/>
      <c r="G35" s="387"/>
      <c r="H35" s="348" t="s">
        <v>2886</v>
      </c>
      <c r="I35" s="360" t="s">
        <v>595</v>
      </c>
      <c r="J35" s="333" t="s">
        <v>113</v>
      </c>
      <c r="K35" s="333" t="s">
        <v>1889</v>
      </c>
    </row>
    <row r="36" spans="1:11" ht="62.25" customHeight="1" x14ac:dyDescent="0.3">
      <c r="A36" s="348" t="s">
        <v>1894</v>
      </c>
      <c r="B36" s="333" t="s">
        <v>30</v>
      </c>
      <c r="C36" s="348" t="s">
        <v>1891</v>
      </c>
      <c r="D36" s="401"/>
      <c r="E36" s="401"/>
      <c r="F36" s="401"/>
      <c r="G36" s="387"/>
      <c r="H36" s="348" t="s">
        <v>1892</v>
      </c>
      <c r="I36" s="360" t="s">
        <v>595</v>
      </c>
      <c r="J36" s="333" t="s">
        <v>113</v>
      </c>
      <c r="K36" s="333"/>
    </row>
    <row r="37" spans="1:11" ht="64.5" customHeight="1" x14ac:dyDescent="0.3">
      <c r="A37" s="348" t="s">
        <v>2520</v>
      </c>
      <c r="B37" s="360" t="s">
        <v>30</v>
      </c>
      <c r="C37" s="348" t="s">
        <v>1895</v>
      </c>
      <c r="D37" s="387"/>
      <c r="E37" s="387"/>
      <c r="F37" s="401"/>
      <c r="G37" s="401"/>
      <c r="H37" s="348" t="s">
        <v>1896</v>
      </c>
      <c r="I37" s="333" t="s">
        <v>325</v>
      </c>
      <c r="J37" s="333" t="s">
        <v>1728</v>
      </c>
      <c r="K37" s="360"/>
    </row>
    <row r="38" spans="1:11" x14ac:dyDescent="0.3">
      <c r="A38" s="3" t="s">
        <v>1897</v>
      </c>
      <c r="B38" s="3"/>
      <c r="C38" s="3"/>
      <c r="D38" s="3"/>
      <c r="E38" s="3"/>
      <c r="F38" s="3"/>
      <c r="G38" s="3"/>
      <c r="H38" s="3"/>
      <c r="I38" s="3"/>
      <c r="J38" s="3"/>
      <c r="K38" s="3"/>
    </row>
    <row r="39" spans="1:11" ht="90" customHeight="1" x14ac:dyDescent="0.3">
      <c r="A39" s="348" t="s">
        <v>1898</v>
      </c>
      <c r="B39" s="333" t="s">
        <v>2310</v>
      </c>
      <c r="C39" s="348" t="s">
        <v>1903</v>
      </c>
      <c r="D39" s="387">
        <v>90000</v>
      </c>
      <c r="E39" s="401">
        <v>90000</v>
      </c>
      <c r="F39" s="401"/>
      <c r="G39" s="401"/>
      <c r="H39" s="348" t="s">
        <v>1904</v>
      </c>
      <c r="I39" s="360" t="s">
        <v>595</v>
      </c>
      <c r="J39" s="333" t="s">
        <v>1901</v>
      </c>
      <c r="K39" s="360"/>
    </row>
    <row r="40" spans="1:11" ht="272.25" customHeight="1" x14ac:dyDescent="0.3">
      <c r="A40" s="348" t="s">
        <v>1899</v>
      </c>
      <c r="B40" s="333" t="s">
        <v>30</v>
      </c>
      <c r="C40" s="348" t="s">
        <v>1900</v>
      </c>
      <c r="D40" s="401"/>
      <c r="E40" s="401"/>
      <c r="F40" s="401"/>
      <c r="G40" s="401"/>
      <c r="H40" s="429" t="s">
        <v>2887</v>
      </c>
      <c r="I40" s="360" t="s">
        <v>595</v>
      </c>
      <c r="J40" s="333" t="s">
        <v>1901</v>
      </c>
      <c r="K40" s="360"/>
    </row>
    <row r="41" spans="1:11" ht="66" customHeight="1" x14ac:dyDescent="0.3">
      <c r="A41" s="348" t="s">
        <v>1902</v>
      </c>
      <c r="B41" s="333" t="s">
        <v>30</v>
      </c>
      <c r="C41" s="348" t="s">
        <v>2631</v>
      </c>
      <c r="D41" s="387"/>
      <c r="E41" s="401"/>
      <c r="F41" s="401"/>
      <c r="G41" s="401"/>
      <c r="H41" s="348" t="s">
        <v>2632</v>
      </c>
      <c r="I41" s="360" t="s">
        <v>595</v>
      </c>
      <c r="J41" s="333" t="s">
        <v>3313</v>
      </c>
      <c r="K41" s="360"/>
    </row>
    <row r="42" spans="1:11" ht="66" customHeight="1" x14ac:dyDescent="0.3">
      <c r="A42" s="348" t="s">
        <v>2514</v>
      </c>
      <c r="B42" s="333" t="s">
        <v>30</v>
      </c>
      <c r="C42" s="348" t="s">
        <v>554</v>
      </c>
      <c r="D42" s="401"/>
      <c r="E42" s="401"/>
      <c r="F42" s="401"/>
      <c r="G42" s="401"/>
      <c r="H42" s="348" t="s">
        <v>2513</v>
      </c>
      <c r="I42" s="360" t="s">
        <v>333</v>
      </c>
      <c r="J42" s="333" t="s">
        <v>44</v>
      </c>
      <c r="K42" s="360"/>
    </row>
    <row r="43" spans="1:11" ht="126" x14ac:dyDescent="0.3">
      <c r="A43" s="347" t="s">
        <v>2958</v>
      </c>
      <c r="B43" s="333" t="s">
        <v>2310</v>
      </c>
      <c r="C43" s="347" t="s">
        <v>3103</v>
      </c>
      <c r="D43" s="475">
        <v>261709</v>
      </c>
      <c r="E43" s="499">
        <v>39256.35</v>
      </c>
      <c r="F43" s="499">
        <v>222452.65</v>
      </c>
      <c r="G43" s="493"/>
      <c r="H43" s="347" t="s">
        <v>3104</v>
      </c>
      <c r="I43" s="333" t="s">
        <v>3255</v>
      </c>
      <c r="J43" s="333" t="s">
        <v>3106</v>
      </c>
      <c r="K43" s="333" t="s">
        <v>3254</v>
      </c>
    </row>
    <row r="44" spans="1:11" ht="47.25" x14ac:dyDescent="0.3">
      <c r="A44" s="347" t="s">
        <v>3167</v>
      </c>
      <c r="B44" s="333" t="s">
        <v>2310</v>
      </c>
      <c r="C44" s="347" t="s">
        <v>3168</v>
      </c>
      <c r="D44" s="475">
        <v>238770</v>
      </c>
      <c r="E44" s="475">
        <v>238770</v>
      </c>
      <c r="F44" s="475"/>
      <c r="G44" s="493"/>
      <c r="H44" s="348" t="s">
        <v>3169</v>
      </c>
      <c r="I44" s="333" t="s">
        <v>3105</v>
      </c>
      <c r="J44" s="333" t="s">
        <v>1901</v>
      </c>
      <c r="K44" s="333" t="s">
        <v>3170</v>
      </c>
    </row>
    <row r="45" spans="1:11" ht="110.25" x14ac:dyDescent="0.3">
      <c r="A45" s="347" t="s">
        <v>3380</v>
      </c>
      <c r="B45" s="333" t="s">
        <v>2310</v>
      </c>
      <c r="C45" s="347" t="s">
        <v>3485</v>
      </c>
      <c r="D45" s="475">
        <v>600000</v>
      </c>
      <c r="E45" s="475">
        <v>171649</v>
      </c>
      <c r="F45" s="475">
        <v>428351</v>
      </c>
      <c r="G45" s="493"/>
      <c r="H45" s="347" t="s">
        <v>3486</v>
      </c>
      <c r="I45" s="333" t="s">
        <v>3255</v>
      </c>
      <c r="J45" s="333" t="s">
        <v>44</v>
      </c>
      <c r="K45" s="333" t="s">
        <v>3381</v>
      </c>
    </row>
    <row r="46" spans="1:11" ht="63" x14ac:dyDescent="0.3">
      <c r="A46" s="347" t="s">
        <v>3509</v>
      </c>
      <c r="B46" s="333" t="s">
        <v>2310</v>
      </c>
      <c r="C46" s="347" t="s">
        <v>3510</v>
      </c>
      <c r="D46" s="499">
        <f>E46+G46</f>
        <v>362099.4</v>
      </c>
      <c r="E46" s="499">
        <v>54314.91</v>
      </c>
      <c r="F46" s="475"/>
      <c r="G46" s="499">
        <v>307784.49</v>
      </c>
      <c r="H46" s="347" t="s">
        <v>3511</v>
      </c>
      <c r="I46" s="333" t="s">
        <v>3346</v>
      </c>
      <c r="J46" s="333" t="s">
        <v>3512</v>
      </c>
      <c r="K46" s="333" t="s">
        <v>3170</v>
      </c>
    </row>
    <row r="47" spans="1:11" x14ac:dyDescent="0.3">
      <c r="A47" s="397"/>
      <c r="B47" s="364"/>
      <c r="C47" s="365"/>
      <c r="D47" s="432">
        <f>SUM(D3:D41)</f>
        <v>3565316.81</v>
      </c>
      <c r="E47" s="432"/>
      <c r="F47" s="432"/>
      <c r="G47" s="432"/>
      <c r="H47" s="366"/>
      <c r="I47" s="364"/>
      <c r="J47" s="364"/>
      <c r="K47" s="527"/>
    </row>
    <row r="140" spans="10:10" x14ac:dyDescent="0.3">
      <c r="J140" s="331"/>
    </row>
  </sheetData>
  <autoFilter ref="A1:K47" xr:uid="{00000000-0009-0000-0000-000007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topLeftCell="B1" zoomScale="80" zoomScaleNormal="80" zoomScaleSheetLayoutView="80" zoomScalePageLayoutView="80" workbookViewId="0">
      <pane ySplit="1" topLeftCell="A29" activePane="bottomLeft" state="frozen"/>
      <selection activeCell="B46" sqref="B46"/>
      <selection pane="bottomLeft" activeCell="C53" sqref="C53"/>
    </sheetView>
  </sheetViews>
  <sheetFormatPr defaultColWidth="9.140625" defaultRowHeight="15.75" outlineLevelCol="1" x14ac:dyDescent="0.25"/>
  <cols>
    <col min="1" max="1" width="12.42578125" style="403" customWidth="1"/>
    <col min="2" max="2" width="15.85546875" style="394" customWidth="1"/>
    <col min="3" max="3" width="32.42578125" style="365" customWidth="1"/>
    <col min="4" max="4" width="15.85546875" style="394" customWidth="1"/>
    <col min="5" max="5" width="12.85546875" style="394" customWidth="1"/>
    <col min="6" max="6" width="13.140625" style="394" customWidth="1"/>
    <col min="7" max="7" width="13.85546875" style="394" customWidth="1"/>
    <col min="8" max="8" width="58.28515625" style="366" customWidth="1"/>
    <col min="9" max="9" width="13.42578125" style="413" customWidth="1"/>
    <col min="10" max="10" width="27.140625" style="413" customWidth="1"/>
    <col min="11" max="11" width="16.7109375" style="413" customWidth="1" outlineLevel="1"/>
    <col min="12" max="16384" width="9.140625" style="341"/>
  </cols>
  <sheetData>
    <row r="1" spans="1:11" s="351" customFormat="1" ht="47.25"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1" customFormat="1" x14ac:dyDescent="0.25">
      <c r="A2" s="554" t="s">
        <v>2303</v>
      </c>
      <c r="B2" s="554"/>
      <c r="C2" s="554"/>
      <c r="D2" s="554"/>
      <c r="E2" s="554"/>
      <c r="F2" s="554"/>
      <c r="G2" s="554"/>
      <c r="H2" s="554"/>
      <c r="I2" s="554"/>
      <c r="J2" s="554"/>
      <c r="K2" s="554"/>
    </row>
    <row r="3" spans="1:11" s="402" customFormat="1" x14ac:dyDescent="0.25">
      <c r="A3" s="3" t="s">
        <v>1905</v>
      </c>
      <c r="B3" s="3"/>
      <c r="C3" s="3"/>
      <c r="D3" s="3"/>
      <c r="E3" s="3"/>
      <c r="F3" s="3"/>
      <c r="G3" s="3"/>
      <c r="H3" s="3"/>
      <c r="I3" s="3"/>
      <c r="J3" s="3"/>
      <c r="K3" s="3"/>
    </row>
    <row r="4" spans="1:11" ht="126" x14ac:dyDescent="0.25">
      <c r="A4" s="359" t="s">
        <v>1906</v>
      </c>
      <c r="B4" s="360" t="s">
        <v>30</v>
      </c>
      <c r="C4" s="348" t="s">
        <v>1907</v>
      </c>
      <c r="D4" s="404"/>
      <c r="E4" s="405"/>
      <c r="F4" s="405"/>
      <c r="G4" s="405"/>
      <c r="H4" s="348" t="s">
        <v>3021</v>
      </c>
      <c r="I4" s="333" t="s">
        <v>595</v>
      </c>
      <c r="J4" s="333" t="s">
        <v>2392</v>
      </c>
      <c r="K4" s="333"/>
    </row>
    <row r="5" spans="1:11" ht="112.9" customHeight="1" x14ac:dyDescent="0.25">
      <c r="A5" s="359" t="s">
        <v>1908</v>
      </c>
      <c r="B5" s="362" t="s">
        <v>30</v>
      </c>
      <c r="C5" s="361" t="s">
        <v>1917</v>
      </c>
      <c r="D5" s="406"/>
      <c r="E5" s="407"/>
      <c r="F5" s="407"/>
      <c r="G5" s="407"/>
      <c r="H5" s="361" t="s">
        <v>2888</v>
      </c>
      <c r="I5" s="415" t="s">
        <v>595</v>
      </c>
      <c r="J5" s="415" t="s">
        <v>1614</v>
      </c>
      <c r="K5" s="333"/>
    </row>
    <row r="6" spans="1:11" ht="75.75" customHeight="1" x14ac:dyDescent="0.25">
      <c r="A6" s="359" t="s">
        <v>1910</v>
      </c>
      <c r="B6" s="360" t="s">
        <v>30</v>
      </c>
      <c r="C6" s="348" t="s">
        <v>1915</v>
      </c>
      <c r="D6" s="405"/>
      <c r="E6" s="405"/>
      <c r="F6" s="405"/>
      <c r="G6" s="405"/>
      <c r="H6" s="348" t="s">
        <v>2889</v>
      </c>
      <c r="I6" s="333" t="s">
        <v>595</v>
      </c>
      <c r="J6" s="333" t="s">
        <v>44</v>
      </c>
      <c r="K6" s="333"/>
    </row>
    <row r="7" spans="1:11" ht="109.15" customHeight="1" x14ac:dyDescent="0.25">
      <c r="A7" s="359" t="s">
        <v>1912</v>
      </c>
      <c r="B7" s="360" t="s">
        <v>30</v>
      </c>
      <c r="C7" s="348" t="s">
        <v>1911</v>
      </c>
      <c r="D7" s="404"/>
      <c r="E7" s="405"/>
      <c r="F7" s="405"/>
      <c r="G7" s="405"/>
      <c r="H7" s="348" t="s">
        <v>2890</v>
      </c>
      <c r="I7" s="415" t="s">
        <v>595</v>
      </c>
      <c r="J7" s="333" t="s">
        <v>44</v>
      </c>
      <c r="K7" s="333"/>
    </row>
    <row r="8" spans="1:11" ht="59.45" customHeight="1" x14ac:dyDescent="0.25">
      <c r="A8" s="359" t="s">
        <v>1914</v>
      </c>
      <c r="B8" s="360" t="s">
        <v>30</v>
      </c>
      <c r="C8" s="348" t="s">
        <v>1913</v>
      </c>
      <c r="D8" s="405"/>
      <c r="E8" s="405"/>
      <c r="F8" s="405"/>
      <c r="G8" s="405"/>
      <c r="H8" s="348" t="s">
        <v>2891</v>
      </c>
      <c r="I8" s="333" t="s">
        <v>595</v>
      </c>
      <c r="J8" s="333" t="s">
        <v>44</v>
      </c>
      <c r="K8" s="333"/>
    </row>
    <row r="9" spans="1:11" ht="84.6" customHeight="1" x14ac:dyDescent="0.25">
      <c r="A9" s="359" t="s">
        <v>1916</v>
      </c>
      <c r="B9" s="360" t="s">
        <v>30</v>
      </c>
      <c r="C9" s="348" t="s">
        <v>1909</v>
      </c>
      <c r="D9" s="404"/>
      <c r="E9" s="405"/>
      <c r="F9" s="405"/>
      <c r="G9" s="405"/>
      <c r="H9" s="348" t="s">
        <v>2892</v>
      </c>
      <c r="I9" s="415" t="s">
        <v>595</v>
      </c>
      <c r="J9" s="333" t="s">
        <v>113</v>
      </c>
      <c r="K9" s="333"/>
    </row>
    <row r="10" spans="1:11" x14ac:dyDescent="0.25">
      <c r="A10" s="3" t="s">
        <v>2527</v>
      </c>
      <c r="B10" s="3"/>
      <c r="C10" s="3"/>
      <c r="D10" s="3"/>
      <c r="E10" s="3"/>
      <c r="F10" s="3"/>
      <c r="G10" s="3"/>
      <c r="H10" s="3"/>
      <c r="I10" s="3"/>
      <c r="J10" s="3"/>
      <c r="K10" s="3"/>
    </row>
    <row r="11" spans="1:11" ht="120" customHeight="1" x14ac:dyDescent="0.25">
      <c r="A11" s="359" t="s">
        <v>1918</v>
      </c>
      <c r="B11" s="360" t="s">
        <v>2310</v>
      </c>
      <c r="C11" s="348" t="s">
        <v>1287</v>
      </c>
      <c r="D11" s="404">
        <v>1200000</v>
      </c>
      <c r="E11" s="404">
        <v>135000</v>
      </c>
      <c r="F11" s="404">
        <v>1020000</v>
      </c>
      <c r="G11" s="404">
        <v>45000</v>
      </c>
      <c r="H11" s="348" t="s">
        <v>3056</v>
      </c>
      <c r="I11" s="333" t="s">
        <v>319</v>
      </c>
      <c r="J11" s="333" t="s">
        <v>44</v>
      </c>
      <c r="K11" s="333" t="s">
        <v>2523</v>
      </c>
    </row>
    <row r="12" spans="1:11" ht="81" customHeight="1" x14ac:dyDescent="0.25">
      <c r="A12" s="359" t="s">
        <v>1920</v>
      </c>
      <c r="B12" s="360" t="s">
        <v>2310</v>
      </c>
      <c r="C12" s="348" t="s">
        <v>3064</v>
      </c>
      <c r="D12" s="508">
        <v>5227145.95</v>
      </c>
      <c r="E12" s="508">
        <v>1551831.21</v>
      </c>
      <c r="F12" s="404" t="s">
        <v>3095</v>
      </c>
      <c r="G12" s="404"/>
      <c r="H12" s="347" t="s">
        <v>3096</v>
      </c>
      <c r="I12" s="333" t="s">
        <v>2976</v>
      </c>
      <c r="J12" s="333" t="s">
        <v>44</v>
      </c>
      <c r="K12" s="333" t="s">
        <v>3065</v>
      </c>
    </row>
    <row r="13" spans="1:11" ht="64.5" customHeight="1" x14ac:dyDescent="0.25">
      <c r="A13" s="359" t="s">
        <v>1921</v>
      </c>
      <c r="B13" s="360" t="s">
        <v>2310</v>
      </c>
      <c r="C13" s="348" t="s">
        <v>1303</v>
      </c>
      <c r="D13" s="404">
        <v>400000</v>
      </c>
      <c r="E13" s="404">
        <f>D13</f>
        <v>400000</v>
      </c>
      <c r="F13" s="404"/>
      <c r="G13" s="404"/>
      <c r="H13" s="348" t="s">
        <v>1304</v>
      </c>
      <c r="I13" s="333" t="s">
        <v>1544</v>
      </c>
      <c r="J13" s="333" t="s">
        <v>2526</v>
      </c>
      <c r="K13" s="333"/>
    </row>
    <row r="14" spans="1:11" ht="60" customHeight="1" x14ac:dyDescent="0.25">
      <c r="A14" s="359" t="s">
        <v>1922</v>
      </c>
      <c r="B14" s="360" t="s">
        <v>2310</v>
      </c>
      <c r="C14" s="348" t="s">
        <v>1301</v>
      </c>
      <c r="D14" s="404">
        <v>500000</v>
      </c>
      <c r="E14" s="404">
        <f>D14</f>
        <v>500000</v>
      </c>
      <c r="F14" s="404"/>
      <c r="G14" s="404"/>
      <c r="H14" s="348" t="s">
        <v>3055</v>
      </c>
      <c r="I14" s="333" t="s">
        <v>595</v>
      </c>
      <c r="J14" s="333" t="s">
        <v>44</v>
      </c>
      <c r="K14" s="333"/>
    </row>
    <row r="15" spans="1:11" ht="64.900000000000006" customHeight="1" x14ac:dyDescent="0.25">
      <c r="A15" s="359" t="s">
        <v>1923</v>
      </c>
      <c r="B15" s="360" t="s">
        <v>2310</v>
      </c>
      <c r="C15" s="348" t="s">
        <v>2525</v>
      </c>
      <c r="D15" s="405">
        <v>800000</v>
      </c>
      <c r="E15" s="404">
        <f>D15</f>
        <v>800000</v>
      </c>
      <c r="F15" s="405"/>
      <c r="G15" s="405"/>
      <c r="H15" s="348" t="s">
        <v>1934</v>
      </c>
      <c r="I15" s="333" t="s">
        <v>595</v>
      </c>
      <c r="J15" s="333" t="s">
        <v>44</v>
      </c>
      <c r="K15" s="333"/>
    </row>
    <row r="16" spans="1:11" ht="47.25" x14ac:dyDescent="0.25">
      <c r="A16" s="359" t="s">
        <v>1924</v>
      </c>
      <c r="B16" s="360" t="s">
        <v>2310</v>
      </c>
      <c r="C16" s="348" t="s">
        <v>2524</v>
      </c>
      <c r="D16" s="405">
        <v>50000</v>
      </c>
      <c r="E16" s="404">
        <f>D16</f>
        <v>50000</v>
      </c>
      <c r="F16" s="405"/>
      <c r="G16" s="405"/>
      <c r="H16" s="348" t="s">
        <v>1494</v>
      </c>
      <c r="I16" s="333" t="s">
        <v>1622</v>
      </c>
      <c r="J16" s="333" t="s">
        <v>298</v>
      </c>
      <c r="K16" s="333"/>
    </row>
    <row r="17" spans="1:11" ht="96" customHeight="1" x14ac:dyDescent="0.25">
      <c r="A17" s="359" t="s">
        <v>1925</v>
      </c>
      <c r="B17" s="360" t="s">
        <v>2310</v>
      </c>
      <c r="C17" s="348" t="s">
        <v>1932</v>
      </c>
      <c r="D17" s="405">
        <v>50000</v>
      </c>
      <c r="E17" s="404">
        <f>(D17-F17)</f>
        <v>18500</v>
      </c>
      <c r="F17" s="519">
        <v>31500</v>
      </c>
      <c r="G17" s="405"/>
      <c r="H17" s="348" t="s">
        <v>3054</v>
      </c>
      <c r="I17" s="333" t="s">
        <v>607</v>
      </c>
      <c r="J17" s="333" t="s">
        <v>2980</v>
      </c>
      <c r="K17" s="333" t="s">
        <v>2981</v>
      </c>
    </row>
    <row r="18" spans="1:11" ht="78.75" x14ac:dyDescent="0.25">
      <c r="A18" s="359" t="s">
        <v>1926</v>
      </c>
      <c r="B18" s="360" t="s">
        <v>30</v>
      </c>
      <c r="C18" s="348" t="s">
        <v>1930</v>
      </c>
      <c r="D18" s="404"/>
      <c r="E18" s="404"/>
      <c r="F18" s="405"/>
      <c r="G18" s="405"/>
      <c r="H18" s="348" t="s">
        <v>1931</v>
      </c>
      <c r="I18" s="333" t="s">
        <v>595</v>
      </c>
      <c r="J18" s="415" t="s">
        <v>3308</v>
      </c>
      <c r="K18" s="333"/>
    </row>
    <row r="19" spans="1:11" ht="84.75" customHeight="1" x14ac:dyDescent="0.25">
      <c r="A19" s="359" t="s">
        <v>1927</v>
      </c>
      <c r="B19" s="360" t="s">
        <v>30</v>
      </c>
      <c r="C19" s="348" t="s">
        <v>2394</v>
      </c>
      <c r="D19" s="405"/>
      <c r="E19" s="405"/>
      <c r="F19" s="405"/>
      <c r="G19" s="405"/>
      <c r="H19" s="348" t="s">
        <v>1933</v>
      </c>
      <c r="I19" s="333" t="s">
        <v>595</v>
      </c>
      <c r="J19" s="333" t="s">
        <v>44</v>
      </c>
      <c r="K19" s="333"/>
    </row>
    <row r="20" spans="1:11" ht="44.25" customHeight="1" x14ac:dyDescent="0.25">
      <c r="A20" s="359" t="s">
        <v>1928</v>
      </c>
      <c r="B20" s="360" t="s">
        <v>30</v>
      </c>
      <c r="C20" s="348" t="s">
        <v>1485</v>
      </c>
      <c r="D20" s="404"/>
      <c r="E20" s="404"/>
      <c r="F20" s="405"/>
      <c r="G20" s="405"/>
      <c r="H20" s="348" t="s">
        <v>1486</v>
      </c>
      <c r="I20" s="333" t="s">
        <v>1622</v>
      </c>
      <c r="J20" s="333" t="s">
        <v>298</v>
      </c>
      <c r="K20" s="333"/>
    </row>
    <row r="21" spans="1:11" ht="22.5" customHeight="1" x14ac:dyDescent="0.25">
      <c r="A21" s="359" t="s">
        <v>1929</v>
      </c>
      <c r="B21" s="360" t="s">
        <v>30</v>
      </c>
      <c r="C21" s="348" t="s">
        <v>2393</v>
      </c>
      <c r="D21" s="404"/>
      <c r="E21" s="405"/>
      <c r="F21" s="405"/>
      <c r="G21" s="405"/>
      <c r="H21" s="359" t="s">
        <v>1919</v>
      </c>
      <c r="I21" s="333" t="s">
        <v>319</v>
      </c>
      <c r="J21" s="333" t="s">
        <v>1969</v>
      </c>
      <c r="K21" s="333"/>
    </row>
    <row r="22" spans="1:11" ht="51.6" customHeight="1" x14ac:dyDescent="0.25">
      <c r="A22" s="359" t="s">
        <v>2796</v>
      </c>
      <c r="B22" s="360" t="s">
        <v>2310</v>
      </c>
      <c r="C22" s="347" t="s">
        <v>3220</v>
      </c>
      <c r="D22" s="499">
        <v>182730.75</v>
      </c>
      <c r="E22" s="507">
        <v>164457.68</v>
      </c>
      <c r="F22" s="507">
        <v>18273.07</v>
      </c>
      <c r="G22" s="448"/>
      <c r="H22" s="347" t="s">
        <v>3221</v>
      </c>
      <c r="I22" s="347" t="s">
        <v>1622</v>
      </c>
      <c r="J22" s="333" t="s">
        <v>3229</v>
      </c>
      <c r="K22" s="333" t="s">
        <v>3206</v>
      </c>
    </row>
    <row r="23" spans="1:11" ht="75.75" customHeight="1" x14ac:dyDescent="0.25">
      <c r="A23" s="359" t="s">
        <v>2955</v>
      </c>
      <c r="B23" s="360" t="s">
        <v>2310</v>
      </c>
      <c r="C23" s="347" t="s">
        <v>3066</v>
      </c>
      <c r="D23" s="475">
        <v>2357297</v>
      </c>
      <c r="E23" s="405">
        <v>1197552</v>
      </c>
      <c r="F23" s="519">
        <v>1159745.44</v>
      </c>
      <c r="G23" s="405"/>
      <c r="H23" s="520" t="s">
        <v>3067</v>
      </c>
      <c r="I23" s="333" t="s">
        <v>2976</v>
      </c>
      <c r="J23" s="333" t="s">
        <v>2956</v>
      </c>
      <c r="K23" s="333" t="s">
        <v>2957</v>
      </c>
    </row>
    <row r="24" spans="1:11" x14ac:dyDescent="0.25">
      <c r="A24" s="3" t="s">
        <v>1935</v>
      </c>
      <c r="B24" s="3"/>
      <c r="C24" s="3"/>
      <c r="D24" s="3"/>
      <c r="E24" s="3"/>
      <c r="F24" s="3"/>
      <c r="G24" s="3"/>
      <c r="H24" s="3"/>
      <c r="I24" s="3"/>
      <c r="J24" s="3"/>
      <c r="K24" s="3"/>
    </row>
    <row r="25" spans="1:11" ht="182.25" customHeight="1" x14ac:dyDescent="0.25">
      <c r="A25" s="359" t="s">
        <v>1936</v>
      </c>
      <c r="B25" s="360" t="s">
        <v>2310</v>
      </c>
      <c r="C25" s="348" t="s">
        <v>1947</v>
      </c>
      <c r="D25" s="404">
        <v>100000</v>
      </c>
      <c r="E25" s="404">
        <f>D25</f>
        <v>100000</v>
      </c>
      <c r="F25" s="404"/>
      <c r="G25" s="404"/>
      <c r="H25" s="348" t="s">
        <v>3053</v>
      </c>
      <c r="I25" s="333" t="s">
        <v>595</v>
      </c>
      <c r="J25" s="333" t="s">
        <v>1614</v>
      </c>
      <c r="K25" s="333"/>
    </row>
    <row r="26" spans="1:11" ht="102" customHeight="1" x14ac:dyDescent="0.25">
      <c r="A26" s="359" t="s">
        <v>1938</v>
      </c>
      <c r="B26" s="360" t="s">
        <v>2310</v>
      </c>
      <c r="C26" s="348" t="s">
        <v>1948</v>
      </c>
      <c r="D26" s="404">
        <v>50000</v>
      </c>
      <c r="E26" s="404">
        <f>D26</f>
        <v>50000</v>
      </c>
      <c r="F26" s="404"/>
      <c r="G26" s="404"/>
      <c r="H26" s="348" t="s">
        <v>1949</v>
      </c>
      <c r="I26" s="333" t="s">
        <v>595</v>
      </c>
      <c r="J26" s="333" t="s">
        <v>1614</v>
      </c>
      <c r="K26" s="333"/>
    </row>
    <row r="27" spans="1:11" ht="198" customHeight="1" x14ac:dyDescent="0.25">
      <c r="A27" s="359" t="s">
        <v>1940</v>
      </c>
      <c r="B27" s="360" t="s">
        <v>2310</v>
      </c>
      <c r="C27" s="348" t="s">
        <v>1951</v>
      </c>
      <c r="D27" s="405">
        <v>200000</v>
      </c>
      <c r="E27" s="405">
        <f>D27</f>
        <v>200000</v>
      </c>
      <c r="F27" s="405"/>
      <c r="G27" s="405"/>
      <c r="H27" s="348" t="s">
        <v>3052</v>
      </c>
      <c r="I27" s="333" t="s">
        <v>595</v>
      </c>
      <c r="J27" s="333" t="s">
        <v>1614</v>
      </c>
      <c r="K27" s="333"/>
    </row>
    <row r="28" spans="1:11" ht="174.75" customHeight="1" x14ac:dyDescent="0.25">
      <c r="A28" s="359" t="s">
        <v>1941</v>
      </c>
      <c r="B28" s="360" t="s">
        <v>30</v>
      </c>
      <c r="C28" s="348" t="s">
        <v>1937</v>
      </c>
      <c r="D28" s="404"/>
      <c r="E28" s="404"/>
      <c r="F28" s="404"/>
      <c r="G28" s="404"/>
      <c r="H28" s="348" t="s">
        <v>3051</v>
      </c>
      <c r="I28" s="333" t="s">
        <v>595</v>
      </c>
      <c r="J28" s="333" t="s">
        <v>1614</v>
      </c>
      <c r="K28" s="333"/>
    </row>
    <row r="29" spans="1:11" ht="136.5" customHeight="1" x14ac:dyDescent="0.25">
      <c r="A29" s="359" t="s">
        <v>1943</v>
      </c>
      <c r="B29" s="360" t="s">
        <v>30</v>
      </c>
      <c r="C29" s="348" t="s">
        <v>1942</v>
      </c>
      <c r="D29" s="404">
        <v>200000</v>
      </c>
      <c r="E29" s="404">
        <v>40000</v>
      </c>
      <c r="F29" s="404">
        <v>160000</v>
      </c>
      <c r="G29" s="418"/>
      <c r="H29" s="348" t="s">
        <v>2893</v>
      </c>
      <c r="I29" s="333" t="s">
        <v>543</v>
      </c>
      <c r="J29" s="333" t="s">
        <v>1614</v>
      </c>
      <c r="K29" s="333"/>
    </row>
    <row r="30" spans="1:11" ht="283.5" x14ac:dyDescent="0.25">
      <c r="A30" s="359" t="s">
        <v>1945</v>
      </c>
      <c r="B30" s="360" t="s">
        <v>30</v>
      </c>
      <c r="C30" s="348" t="s">
        <v>1939</v>
      </c>
      <c r="D30" s="405"/>
      <c r="E30" s="405"/>
      <c r="F30" s="405"/>
      <c r="G30" s="405"/>
      <c r="H30" s="348" t="s">
        <v>3057</v>
      </c>
      <c r="I30" s="333" t="s">
        <v>595</v>
      </c>
      <c r="J30" s="333" t="s">
        <v>1614</v>
      </c>
      <c r="K30" s="333"/>
    </row>
    <row r="31" spans="1:11" ht="57" customHeight="1" x14ac:dyDescent="0.25">
      <c r="A31" s="359" t="s">
        <v>1946</v>
      </c>
      <c r="B31" s="360" t="s">
        <v>30</v>
      </c>
      <c r="C31" s="348" t="s">
        <v>2530</v>
      </c>
      <c r="D31" s="404"/>
      <c r="E31" s="404"/>
      <c r="F31" s="405"/>
      <c r="G31" s="405"/>
      <c r="H31" s="348" t="s">
        <v>2531</v>
      </c>
      <c r="I31" s="333" t="s">
        <v>595</v>
      </c>
      <c r="J31" s="333" t="s">
        <v>1614</v>
      </c>
      <c r="K31" s="333"/>
    </row>
    <row r="32" spans="1:11" x14ac:dyDescent="0.25">
      <c r="D32" s="408">
        <f>SUM(D4:D30)</f>
        <v>11317173.699999999</v>
      </c>
      <c r="E32" s="408"/>
      <c r="F32" s="408"/>
      <c r="G32" s="408"/>
    </row>
    <row r="33" spans="4:7" x14ac:dyDescent="0.25">
      <c r="D33" s="408"/>
      <c r="E33" s="408"/>
      <c r="F33" s="408"/>
      <c r="G33" s="408"/>
    </row>
  </sheetData>
  <autoFilter ref="A1:K33" xr:uid="{00000000-0009-0000-0000-000008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CFECAF-F98F-4EB2-B5E8-26BBD5BB873C}">
  <ds:schemaRefs>
    <ds:schemaRef ds:uri="http://schemas.microsoft.com/sharepoint/v3/contenttype/forms"/>
  </ds:schemaRefs>
</ds:datastoreItem>
</file>

<file path=customXml/itemProps2.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Tamara.Valuka</dc:creator>
  <cp:keywords/>
  <dc:description/>
  <cp:lastModifiedBy>Tamara.Valuka</cp:lastModifiedBy>
  <cp:lastPrinted>2025-06-09T13:57:26Z</cp:lastPrinted>
  <dcterms:created xsi:type="dcterms:W3CDTF">2021-06-19T12:52:02Z</dcterms:created>
  <dcterms:modified xsi:type="dcterms:W3CDTF">2025-09-19T07:52:18Z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