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ta.Belousa\Downloads\"/>
    </mc:Choice>
  </mc:AlternateContent>
  <xr:revisionPtr revIDLastSave="0" documentId="13_ncr:1_{A4AF634F-DB2A-4A6C-BCA3-3F13463C51E5}" xr6:coauthVersionLast="47" xr6:coauthVersionMax="47" xr10:uidLastSave="{00000000-0000-0000-0000-000000000000}"/>
  <bookViews>
    <workbookView xWindow="1884" yWindow="1884" windowWidth="17280" windowHeight="8880" xr2:uid="{15850F0B-5CAD-43EC-9AEA-46000796BC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7" i="1" l="1"/>
  <c r="F107" i="1"/>
  <c r="C107" i="1"/>
  <c r="I106" i="1"/>
  <c r="F106" i="1"/>
  <c r="I105" i="1"/>
  <c r="F105" i="1"/>
  <c r="F104" i="1"/>
  <c r="I104" i="1" s="1"/>
  <c r="I103" i="1"/>
  <c r="F103" i="1"/>
  <c r="I102" i="1"/>
  <c r="F102" i="1"/>
  <c r="C102" i="1"/>
  <c r="F101" i="1"/>
  <c r="I101" i="1" s="1"/>
  <c r="F100" i="1"/>
  <c r="I100" i="1" s="1"/>
  <c r="F99" i="1"/>
  <c r="I99" i="1" s="1"/>
  <c r="I98" i="1"/>
  <c r="F98" i="1"/>
  <c r="I97" i="1"/>
  <c r="F97" i="1"/>
  <c r="C97" i="1"/>
  <c r="F96" i="1"/>
  <c r="I96" i="1" s="1"/>
  <c r="I95" i="1"/>
  <c r="F95" i="1"/>
  <c r="F94" i="1"/>
  <c r="I94" i="1" s="1"/>
  <c r="F93" i="1"/>
  <c r="I93" i="1" s="1"/>
  <c r="F92" i="1"/>
  <c r="I92" i="1" s="1"/>
  <c r="C92" i="1"/>
  <c r="F91" i="1"/>
  <c r="I91" i="1" s="1"/>
  <c r="I90" i="1"/>
  <c r="F90" i="1"/>
  <c r="F89" i="1"/>
  <c r="I89" i="1" s="1"/>
  <c r="I88" i="1"/>
  <c r="F88" i="1"/>
  <c r="F87" i="1"/>
  <c r="I87" i="1" s="1"/>
  <c r="C87" i="1"/>
  <c r="F86" i="1"/>
  <c r="I86" i="1" s="1"/>
  <c r="F85" i="1"/>
  <c r="I85" i="1" s="1"/>
  <c r="F84" i="1"/>
  <c r="I84" i="1" s="1"/>
  <c r="F83" i="1"/>
  <c r="I83" i="1" s="1"/>
  <c r="I82" i="1"/>
  <c r="F82" i="1"/>
  <c r="C82" i="1"/>
  <c r="I81" i="1"/>
  <c r="F81" i="1"/>
  <c r="I80" i="1"/>
  <c r="F80" i="1"/>
  <c r="F79" i="1"/>
  <c r="I79" i="1" s="1"/>
  <c r="F78" i="1"/>
  <c r="I78" i="1" s="1"/>
  <c r="I77" i="1"/>
  <c r="F77" i="1"/>
  <c r="C77" i="1"/>
  <c r="F76" i="1"/>
  <c r="I76" i="1" s="1"/>
  <c r="I75" i="1"/>
  <c r="F75" i="1"/>
  <c r="F74" i="1"/>
  <c r="I74" i="1" s="1"/>
  <c r="F73" i="1"/>
  <c r="I73" i="1" s="1"/>
  <c r="F72" i="1"/>
  <c r="I72" i="1" s="1"/>
  <c r="C72" i="1"/>
  <c r="F71" i="1"/>
  <c r="I71" i="1" s="1"/>
  <c r="I70" i="1"/>
  <c r="F70" i="1"/>
  <c r="I69" i="1"/>
  <c r="F69" i="1"/>
  <c r="F68" i="1"/>
  <c r="I68" i="1" s="1"/>
  <c r="F67" i="1"/>
  <c r="I67" i="1" s="1"/>
  <c r="C67" i="1"/>
  <c r="F66" i="1"/>
  <c r="I66" i="1" s="1"/>
  <c r="F65" i="1"/>
  <c r="I65" i="1" s="1"/>
  <c r="I64" i="1"/>
  <c r="F64" i="1"/>
  <c r="F63" i="1"/>
  <c r="I63" i="1" s="1"/>
  <c r="F62" i="1"/>
  <c r="I62" i="1" s="1"/>
  <c r="C62" i="1"/>
  <c r="F61" i="1"/>
  <c r="I61" i="1" s="1"/>
  <c r="F60" i="1"/>
  <c r="I60" i="1" s="1"/>
  <c r="I59" i="1"/>
  <c r="F59" i="1"/>
  <c r="I58" i="1"/>
  <c r="F58" i="1"/>
  <c r="F57" i="1"/>
  <c r="I57" i="1" s="1"/>
  <c r="C57" i="1"/>
  <c r="F56" i="1"/>
  <c r="I56" i="1" s="1"/>
  <c r="F55" i="1"/>
  <c r="I55" i="1" s="1"/>
  <c r="I54" i="1"/>
  <c r="F54" i="1"/>
  <c r="I53" i="1"/>
  <c r="F53" i="1"/>
  <c r="F52" i="1"/>
  <c r="I52" i="1" s="1"/>
  <c r="C52" i="1"/>
  <c r="I51" i="1"/>
  <c r="F51" i="1"/>
  <c r="F50" i="1"/>
  <c r="I50" i="1" s="1"/>
  <c r="F49" i="1"/>
  <c r="I49" i="1" s="1"/>
  <c r="I48" i="1"/>
  <c r="F48" i="1"/>
  <c r="I47" i="1"/>
  <c r="F47" i="1"/>
  <c r="C47" i="1"/>
  <c r="I46" i="1"/>
  <c r="F46" i="1"/>
  <c r="F45" i="1"/>
  <c r="I45" i="1" s="1"/>
  <c r="F44" i="1"/>
  <c r="I44" i="1" s="1"/>
  <c r="F43" i="1"/>
  <c r="I43" i="1" s="1"/>
  <c r="I42" i="1"/>
  <c r="F42" i="1"/>
  <c r="C42" i="1"/>
  <c r="I41" i="1"/>
  <c r="F41" i="1"/>
  <c r="I40" i="1"/>
  <c r="F40" i="1"/>
  <c r="F39" i="1"/>
  <c r="I39" i="1" s="1"/>
  <c r="F38" i="1"/>
  <c r="I38" i="1" s="1"/>
  <c r="I37" i="1"/>
  <c r="F37" i="1"/>
  <c r="C37" i="1"/>
  <c r="F36" i="1"/>
  <c r="I36" i="1" s="1"/>
  <c r="I35" i="1"/>
  <c r="F35" i="1"/>
  <c r="F34" i="1"/>
  <c r="I34" i="1" s="1"/>
  <c r="F33" i="1"/>
  <c r="I33" i="1" s="1"/>
  <c r="F32" i="1"/>
  <c r="I32" i="1" s="1"/>
  <c r="C32" i="1"/>
  <c r="F31" i="1"/>
  <c r="I31" i="1" s="1"/>
  <c r="I30" i="1"/>
  <c r="F30" i="1"/>
  <c r="F29" i="1"/>
  <c r="I29" i="1" s="1"/>
  <c r="F28" i="1"/>
  <c r="I28" i="1" s="1"/>
  <c r="F27" i="1"/>
  <c r="I27" i="1" s="1"/>
  <c r="C27" i="1"/>
  <c r="F26" i="1"/>
  <c r="I26" i="1" s="1"/>
  <c r="I25" i="1"/>
  <c r="F25" i="1"/>
  <c r="I24" i="1"/>
  <c r="F24" i="1"/>
  <c r="F23" i="1"/>
  <c r="I23" i="1" s="1"/>
  <c r="F22" i="1"/>
  <c r="I22" i="1" s="1"/>
  <c r="C22" i="1"/>
  <c r="F21" i="1"/>
  <c r="I21" i="1" s="1"/>
  <c r="F20" i="1"/>
  <c r="I20" i="1" s="1"/>
  <c r="I19" i="1"/>
  <c r="F19" i="1"/>
  <c r="F18" i="1"/>
  <c r="I18" i="1" s="1"/>
  <c r="F17" i="1"/>
  <c r="I17" i="1" s="1"/>
  <c r="C17" i="1"/>
  <c r="F16" i="1"/>
  <c r="I16" i="1" s="1"/>
  <c r="F15" i="1"/>
  <c r="I15" i="1" s="1"/>
  <c r="I14" i="1"/>
  <c r="F14" i="1"/>
  <c r="I13" i="1"/>
  <c r="F13" i="1"/>
  <c r="F12" i="1"/>
  <c r="I12" i="1" s="1"/>
  <c r="C12" i="1"/>
  <c r="C11" i="1" s="1"/>
  <c r="H11" i="1"/>
  <c r="D11" i="1"/>
  <c r="F11" i="1" l="1"/>
  <c r="I11" i="1" s="1"/>
</calcChain>
</file>

<file path=xl/sharedStrings.xml><?xml version="1.0" encoding="utf-8"?>
<sst xmlns="http://schemas.openxmlformats.org/spreadsheetml/2006/main" count="116" uniqueCount="43">
  <si>
    <t>12. pielikums</t>
  </si>
  <si>
    <t>"Par Tukuma novada pašvaldības 2025. gada budžetu"</t>
  </si>
  <si>
    <t xml:space="preserve">Valsts budžeta līdzekļu sadalījums 2025. gadam </t>
  </si>
  <si>
    <t>Tukuma novada pašvaldības</t>
  </si>
  <si>
    <t>izglītības iestāžu 1.-4. klašu audzēkņu ēdināšanai</t>
  </si>
  <si>
    <t>Nr. p.k.</t>
  </si>
  <si>
    <t>Mācību iestādes nosaukums</t>
  </si>
  <si>
    <t>Izglītojamo skaits 1.-4.kl. 01.09.2024</t>
  </si>
  <si>
    <r>
      <t>Plāns ieņēmumiem 2024./2025.m.g. 
2. semestris,</t>
    </r>
    <r>
      <rPr>
        <b/>
        <i/>
        <sz val="10"/>
        <rFont val="Times New Roman"/>
        <family val="1"/>
        <charset val="186"/>
      </rPr>
      <t xml:space="preserve"> euro</t>
    </r>
  </si>
  <si>
    <r>
      <t xml:space="preserve">Plāns ieņēmumiem 2025./2026.m.g. 1. semestris, </t>
    </r>
    <r>
      <rPr>
        <b/>
        <i/>
        <sz val="10"/>
        <rFont val="Times New Roman"/>
        <family val="1"/>
        <charset val="186"/>
      </rPr>
      <t>euro</t>
    </r>
  </si>
  <si>
    <r>
      <t xml:space="preserve">Kopā 2025.gadā, </t>
    </r>
    <r>
      <rPr>
        <b/>
        <i/>
        <sz val="10"/>
        <rFont val="Times New Roman"/>
        <family val="1"/>
        <charset val="186"/>
      </rPr>
      <t>euro</t>
    </r>
  </si>
  <si>
    <t>Izglītojamo skaits 1.-4.kl. 01.09.2025</t>
  </si>
  <si>
    <r>
      <t xml:space="preserve">Grozījumi 2025.gadā, </t>
    </r>
    <r>
      <rPr>
        <b/>
        <i/>
        <sz val="10"/>
        <rFont val="Times New Roman"/>
        <family val="1"/>
        <charset val="186"/>
      </rPr>
      <t>euro</t>
    </r>
  </si>
  <si>
    <t>6=(4+5)</t>
  </si>
  <si>
    <t>9=(6+8)</t>
  </si>
  <si>
    <t>Kopā</t>
  </si>
  <si>
    <t>Cēres sākumskola</t>
  </si>
  <si>
    <t>1.klase</t>
  </si>
  <si>
    <t>2.klase</t>
  </si>
  <si>
    <t>3.klase</t>
  </si>
  <si>
    <t>4.klase</t>
  </si>
  <si>
    <t>Džūkstes pamatskola</t>
  </si>
  <si>
    <t>Engures vidusskola</t>
  </si>
  <si>
    <t>Irlavas pamatskola</t>
  </si>
  <si>
    <t>Jaunpils pamatskola</t>
  </si>
  <si>
    <t>Kandavas Kārļa Mīlenbaha vidusskola</t>
  </si>
  <si>
    <t>Kandavas Reģionālā pamatskola</t>
  </si>
  <si>
    <t>Lapmežciema pamatskola</t>
  </si>
  <si>
    <t>Milzkalnes sākumskola</t>
  </si>
  <si>
    <t>Pūres pamatskola</t>
  </si>
  <si>
    <t>Sēmes sākumskola</t>
  </si>
  <si>
    <t>Smārdes pamatskola</t>
  </si>
  <si>
    <t>Tukuma 2. vidusskola</t>
  </si>
  <si>
    <t>Tukuma 3. pamatskola</t>
  </si>
  <si>
    <t>Tukuma E. Birznieka-Upīša 1. pamatskola</t>
  </si>
  <si>
    <t>Tukuma Raiņa Valsts ģimnāzija</t>
  </si>
  <si>
    <t>Tumes pamatskola</t>
  </si>
  <si>
    <t>Zantes pamatskola</t>
  </si>
  <si>
    <t>Zemgales vidusskola</t>
  </si>
  <si>
    <t>Izglītības pārvalde</t>
  </si>
  <si>
    <t>Tukuma novada pašvaldības saistošajiem noteikumiem Nr.29</t>
  </si>
  <si>
    <t>Gundars Važa</t>
  </si>
  <si>
    <t>Domes priekšsēdētājs (personiskais paraksts)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</si>
</sst>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\ _€_-;\-* #,##0\ _€_-;_-* &quot;-&quot;??\ _€_-;_-@_-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11"/>
      <name val="Times New Roman"/>
      <family val="1"/>
      <charset val="186"/>
    </font>
    <font>
      <b/>
      <sz val="9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b/>
      <i/>
      <sz val="10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2828150273141E-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wrapText="1"/>
    </xf>
    <xf numFmtId="3" fontId="4" fillId="0" borderId="0" xfId="0" applyNumberFormat="1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right" vertical="center"/>
    </xf>
    <xf numFmtId="0" fontId="7" fillId="0" borderId="0" xfId="0" applyFont="1"/>
    <xf numFmtId="0" fontId="9" fillId="0" borderId="0" xfId="0" applyFont="1" applyAlignment="1">
      <alignment wrapText="1"/>
    </xf>
    <xf numFmtId="4" fontId="9" fillId="0" borderId="0" xfId="0" applyNumberFormat="1" applyFont="1" applyAlignment="1">
      <alignment horizontal="right" vertical="center" wrapText="1"/>
    </xf>
    <xf numFmtId="0" fontId="10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4" fontId="11" fillId="0" borderId="0" xfId="0" applyNumberFormat="1" applyFont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8" fillId="0" borderId="2" xfId="0" applyFont="1" applyBorder="1"/>
    <xf numFmtId="0" fontId="8" fillId="0" borderId="3" xfId="0" applyFont="1" applyBorder="1" applyAlignment="1">
      <alignment wrapText="1"/>
    </xf>
    <xf numFmtId="3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right" vertic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left"/>
    </xf>
    <xf numFmtId="3" fontId="2" fillId="3" borderId="3" xfId="0" applyNumberFormat="1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3" fontId="2" fillId="0" borderId="5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right"/>
    </xf>
    <xf numFmtId="0" fontId="2" fillId="3" borderId="3" xfId="0" applyFont="1" applyFill="1" applyBorder="1" applyAlignment="1">
      <alignment horizontal="left" wrapText="1"/>
    </xf>
    <xf numFmtId="3" fontId="2" fillId="0" borderId="8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right" vertical="center"/>
    </xf>
    <xf numFmtId="164" fontId="2" fillId="3" borderId="2" xfId="0" applyNumberFormat="1" applyFont="1" applyFill="1" applyBorder="1" applyAlignment="1">
      <alignment horizontal="center"/>
    </xf>
    <xf numFmtId="0" fontId="13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6DF4A-FF50-41DB-B639-E69C324C4FF0}">
  <dimension ref="A1:I110"/>
  <sheetViews>
    <sheetView tabSelected="1" topLeftCell="A96" workbookViewId="0">
      <selection activeCell="E110" sqref="E110"/>
    </sheetView>
  </sheetViews>
  <sheetFormatPr defaultRowHeight="14.4" x14ac:dyDescent="0.3"/>
  <cols>
    <col min="1" max="1" width="6.5546875" customWidth="1"/>
    <col min="2" max="2" width="24.33203125" customWidth="1"/>
    <col min="3" max="3" width="14.44140625" customWidth="1"/>
    <col min="4" max="4" width="15.6640625" customWidth="1"/>
    <col min="5" max="5" width="15.33203125" customWidth="1"/>
    <col min="6" max="6" width="12" customWidth="1"/>
    <col min="7" max="7" width="12.5546875" customWidth="1"/>
    <col min="8" max="9" width="12" customWidth="1"/>
  </cols>
  <sheetData>
    <row r="1" spans="1:9" x14ac:dyDescent="0.3">
      <c r="A1" s="1"/>
      <c r="B1" s="2"/>
      <c r="C1" s="3"/>
      <c r="D1" s="1"/>
      <c r="E1" s="2"/>
      <c r="F1" s="4"/>
      <c r="G1" s="1"/>
      <c r="H1" s="5"/>
      <c r="I1" s="5" t="s">
        <v>0</v>
      </c>
    </row>
    <row r="2" spans="1:9" x14ac:dyDescent="0.3">
      <c r="A2" s="1"/>
      <c r="B2" s="2"/>
      <c r="C2" s="3"/>
      <c r="D2" s="1"/>
      <c r="E2" s="2"/>
      <c r="F2" s="4"/>
      <c r="G2" s="1"/>
      <c r="H2" s="6"/>
      <c r="I2" s="6" t="s">
        <v>40</v>
      </c>
    </row>
    <row r="3" spans="1:9" x14ac:dyDescent="0.3">
      <c r="A3" s="7"/>
      <c r="B3" s="8"/>
      <c r="C3" s="9"/>
      <c r="D3" s="7"/>
      <c r="E3" s="7"/>
      <c r="F3" s="10"/>
      <c r="G3" s="7"/>
      <c r="H3" s="6"/>
      <c r="I3" s="6" t="s">
        <v>1</v>
      </c>
    </row>
    <row r="4" spans="1:9" x14ac:dyDescent="0.3">
      <c r="A4" s="11"/>
      <c r="B4" s="44"/>
      <c r="C4" s="44"/>
      <c r="D4" s="12"/>
      <c r="E4" s="12"/>
      <c r="F4" s="13"/>
      <c r="G4" s="12"/>
      <c r="H4" s="12"/>
      <c r="I4" s="12"/>
    </row>
    <row r="5" spans="1:9" x14ac:dyDescent="0.3">
      <c r="A5" s="45" t="s">
        <v>2</v>
      </c>
      <c r="B5" s="45"/>
      <c r="C5" s="45"/>
      <c r="D5" s="45"/>
      <c r="E5" s="45"/>
      <c r="F5" s="45"/>
      <c r="G5" s="45"/>
      <c r="H5" s="45"/>
      <c r="I5" s="45"/>
    </row>
    <row r="6" spans="1:9" x14ac:dyDescent="0.3">
      <c r="A6" s="44" t="s">
        <v>3</v>
      </c>
      <c r="B6" s="44"/>
      <c r="C6" s="44"/>
      <c r="D6" s="44"/>
      <c r="E6" s="44"/>
      <c r="F6" s="44"/>
      <c r="G6" s="44"/>
      <c r="H6" s="44"/>
      <c r="I6" s="44"/>
    </row>
    <row r="7" spans="1:9" x14ac:dyDescent="0.3">
      <c r="A7" s="44" t="s">
        <v>4</v>
      </c>
      <c r="B7" s="44"/>
      <c r="C7" s="44"/>
      <c r="D7" s="44"/>
      <c r="E7" s="44"/>
      <c r="F7" s="44"/>
      <c r="G7" s="44"/>
      <c r="H7" s="44"/>
      <c r="I7" s="44"/>
    </row>
    <row r="8" spans="1:9" x14ac:dyDescent="0.3">
      <c r="A8" s="14"/>
      <c r="B8" s="15"/>
      <c r="C8" s="16"/>
      <c r="D8" s="15"/>
      <c r="E8" s="15"/>
      <c r="F8" s="17"/>
      <c r="G8" s="15"/>
      <c r="H8" s="15"/>
      <c r="I8" s="15"/>
    </row>
    <row r="9" spans="1:9" ht="66.599999999999994" x14ac:dyDescent="0.3">
      <c r="A9" s="18" t="s">
        <v>5</v>
      </c>
      <c r="B9" s="18" t="s">
        <v>6</v>
      </c>
      <c r="C9" s="18" t="s">
        <v>7</v>
      </c>
      <c r="D9" s="19" t="s">
        <v>8</v>
      </c>
      <c r="E9" s="19" t="s">
        <v>9</v>
      </c>
      <c r="F9" s="20" t="s">
        <v>10</v>
      </c>
      <c r="G9" s="18" t="s">
        <v>11</v>
      </c>
      <c r="H9" s="19" t="s">
        <v>12</v>
      </c>
      <c r="I9" s="19" t="s">
        <v>10</v>
      </c>
    </row>
    <row r="10" spans="1:9" x14ac:dyDescent="0.3">
      <c r="A10" s="21">
        <v>1</v>
      </c>
      <c r="B10" s="21">
        <v>2</v>
      </c>
      <c r="C10" s="21">
        <v>3</v>
      </c>
      <c r="D10" s="22">
        <v>4</v>
      </c>
      <c r="E10" s="22">
        <v>5</v>
      </c>
      <c r="F10" s="23" t="s">
        <v>13</v>
      </c>
      <c r="G10" s="21">
        <v>7</v>
      </c>
      <c r="H10" s="22">
        <v>8</v>
      </c>
      <c r="I10" s="23" t="s">
        <v>14</v>
      </c>
    </row>
    <row r="11" spans="1:9" x14ac:dyDescent="0.3">
      <c r="A11" s="24" t="s">
        <v>15</v>
      </c>
      <c r="B11" s="25"/>
      <c r="C11" s="26">
        <f>C12+C17+C22+C27+C32+C37+C42+C47+C52+C57+C62+C67+C72+C77+C82+C87+C92+C97+C102</f>
        <v>2027</v>
      </c>
      <c r="D11" s="27">
        <f>D12+D17+D22+D27+D32+D37+D42+D47+D52+D57+D62+D67+D72+D77+D82+D87+D92+D97+D102+D107</f>
        <v>296761</v>
      </c>
      <c r="E11" s="27">
        <v>231747</v>
      </c>
      <c r="F11" s="27">
        <f>F12+F17+F22+F27+F32+F37+F42+F47+F52+F57+F62+F67+F72+F77+F82+F87+F92+F97+F102+F107</f>
        <v>528508</v>
      </c>
      <c r="G11" s="26">
        <v>1997</v>
      </c>
      <c r="H11" s="27">
        <f>H12+H17+H22+H27+H32+H37+H42+H47+H52+H57+H62+H67+H72+H77+H82+H87+H92+H97+H102+H107</f>
        <v>-3430</v>
      </c>
      <c r="I11" s="27">
        <f>F11+H11</f>
        <v>525078</v>
      </c>
    </row>
    <row r="12" spans="1:9" x14ac:dyDescent="0.3">
      <c r="A12" s="28">
        <v>1</v>
      </c>
      <c r="B12" s="29" t="s">
        <v>16</v>
      </c>
      <c r="C12" s="30">
        <f t="shared" ref="C12" si="0">SUM(C13:C16)</f>
        <v>22</v>
      </c>
      <c r="D12" s="31">
        <v>3209</v>
      </c>
      <c r="E12" s="31">
        <v>0</v>
      </c>
      <c r="F12" s="31">
        <f>D12+E12</f>
        <v>3209</v>
      </c>
      <c r="G12" s="30">
        <v>18</v>
      </c>
      <c r="H12" s="31">
        <v>2059</v>
      </c>
      <c r="I12" s="31">
        <f t="shared" ref="I12:I75" si="1">F12+H12</f>
        <v>5268</v>
      </c>
    </row>
    <row r="13" spans="1:9" x14ac:dyDescent="0.3">
      <c r="A13" s="32"/>
      <c r="B13" s="33" t="s">
        <v>17</v>
      </c>
      <c r="C13" s="34">
        <v>7</v>
      </c>
      <c r="D13" s="35">
        <v>984</v>
      </c>
      <c r="E13" s="35">
        <v>0</v>
      </c>
      <c r="F13" s="35">
        <f t="shared" ref="F13:F76" si="2">D13+E13</f>
        <v>984</v>
      </c>
      <c r="G13" s="34">
        <v>6</v>
      </c>
      <c r="H13" s="35">
        <v>687</v>
      </c>
      <c r="I13" s="35">
        <f t="shared" si="1"/>
        <v>1671</v>
      </c>
    </row>
    <row r="14" spans="1:9" x14ac:dyDescent="0.3">
      <c r="A14" s="32"/>
      <c r="B14" s="36" t="s">
        <v>18</v>
      </c>
      <c r="C14" s="34">
        <v>7</v>
      </c>
      <c r="D14" s="35">
        <v>1038</v>
      </c>
      <c r="E14" s="35">
        <v>0</v>
      </c>
      <c r="F14" s="35">
        <f t="shared" si="2"/>
        <v>1038</v>
      </c>
      <c r="G14" s="34">
        <v>3</v>
      </c>
      <c r="H14" s="35">
        <v>343</v>
      </c>
      <c r="I14" s="35">
        <f t="shared" si="1"/>
        <v>1381</v>
      </c>
    </row>
    <row r="15" spans="1:9" x14ac:dyDescent="0.3">
      <c r="A15" s="32"/>
      <c r="B15" s="36" t="s">
        <v>19</v>
      </c>
      <c r="C15" s="34">
        <v>5</v>
      </c>
      <c r="D15" s="35">
        <v>742</v>
      </c>
      <c r="E15" s="35">
        <v>0</v>
      </c>
      <c r="F15" s="35">
        <f t="shared" si="2"/>
        <v>742</v>
      </c>
      <c r="G15" s="34">
        <v>6</v>
      </c>
      <c r="H15" s="35">
        <v>686</v>
      </c>
      <c r="I15" s="35">
        <f t="shared" si="1"/>
        <v>1428</v>
      </c>
    </row>
    <row r="16" spans="1:9" x14ac:dyDescent="0.3">
      <c r="A16" s="37"/>
      <c r="B16" s="38" t="s">
        <v>20</v>
      </c>
      <c r="C16" s="34">
        <v>3</v>
      </c>
      <c r="D16" s="35">
        <v>445</v>
      </c>
      <c r="E16" s="35">
        <v>0</v>
      </c>
      <c r="F16" s="35">
        <f t="shared" si="2"/>
        <v>445</v>
      </c>
      <c r="G16" s="34">
        <v>3</v>
      </c>
      <c r="H16" s="35">
        <v>343</v>
      </c>
      <c r="I16" s="35">
        <f t="shared" si="1"/>
        <v>788</v>
      </c>
    </row>
    <row r="17" spans="1:9" x14ac:dyDescent="0.3">
      <c r="A17" s="28">
        <v>2</v>
      </c>
      <c r="B17" s="29" t="s">
        <v>21</v>
      </c>
      <c r="C17" s="30">
        <f t="shared" ref="C17" si="3">SUM(C18:C21)</f>
        <v>39</v>
      </c>
      <c r="D17" s="31">
        <v>5715</v>
      </c>
      <c r="E17" s="31">
        <v>0</v>
      </c>
      <c r="F17" s="31">
        <f t="shared" si="2"/>
        <v>5715</v>
      </c>
      <c r="G17" s="30">
        <v>46</v>
      </c>
      <c r="H17" s="31">
        <v>5259</v>
      </c>
      <c r="I17" s="31">
        <f t="shared" si="1"/>
        <v>10974</v>
      </c>
    </row>
    <row r="18" spans="1:9" x14ac:dyDescent="0.3">
      <c r="A18" s="32"/>
      <c r="B18" s="33" t="s">
        <v>17</v>
      </c>
      <c r="C18" s="34">
        <v>9</v>
      </c>
      <c r="D18" s="35">
        <v>1265</v>
      </c>
      <c r="E18" s="35">
        <v>0</v>
      </c>
      <c r="F18" s="35">
        <f t="shared" si="2"/>
        <v>1265</v>
      </c>
      <c r="G18" s="34">
        <v>12</v>
      </c>
      <c r="H18" s="35">
        <v>1372</v>
      </c>
      <c r="I18" s="35">
        <f t="shared" si="1"/>
        <v>2637</v>
      </c>
    </row>
    <row r="19" spans="1:9" x14ac:dyDescent="0.3">
      <c r="A19" s="32"/>
      <c r="B19" s="36" t="s">
        <v>18</v>
      </c>
      <c r="C19" s="34">
        <v>11</v>
      </c>
      <c r="D19" s="35">
        <v>1632</v>
      </c>
      <c r="E19" s="35">
        <v>0</v>
      </c>
      <c r="F19" s="35">
        <f t="shared" si="2"/>
        <v>1632</v>
      </c>
      <c r="G19" s="34">
        <v>10</v>
      </c>
      <c r="H19" s="35">
        <v>1143</v>
      </c>
      <c r="I19" s="35">
        <f t="shared" si="1"/>
        <v>2775</v>
      </c>
    </row>
    <row r="20" spans="1:9" x14ac:dyDescent="0.3">
      <c r="A20" s="32"/>
      <c r="B20" s="36" t="s">
        <v>19</v>
      </c>
      <c r="C20" s="34">
        <v>12</v>
      </c>
      <c r="D20" s="35">
        <v>1780</v>
      </c>
      <c r="E20" s="35">
        <v>0</v>
      </c>
      <c r="F20" s="35">
        <f t="shared" si="2"/>
        <v>1780</v>
      </c>
      <c r="G20" s="34">
        <v>12</v>
      </c>
      <c r="H20" s="35">
        <v>1372</v>
      </c>
      <c r="I20" s="35">
        <f t="shared" si="1"/>
        <v>3152</v>
      </c>
    </row>
    <row r="21" spans="1:9" x14ac:dyDescent="0.3">
      <c r="A21" s="37"/>
      <c r="B21" s="38" t="s">
        <v>20</v>
      </c>
      <c r="C21" s="34">
        <v>7</v>
      </c>
      <c r="D21" s="35">
        <v>1038</v>
      </c>
      <c r="E21" s="35">
        <v>0</v>
      </c>
      <c r="F21" s="35">
        <f t="shared" si="2"/>
        <v>1038</v>
      </c>
      <c r="G21" s="34">
        <v>12</v>
      </c>
      <c r="H21" s="35">
        <v>1372</v>
      </c>
      <c r="I21" s="35">
        <f t="shared" si="1"/>
        <v>2410</v>
      </c>
    </row>
    <row r="22" spans="1:9" x14ac:dyDescent="0.3">
      <c r="A22" s="28">
        <v>3</v>
      </c>
      <c r="B22" s="29" t="s">
        <v>22</v>
      </c>
      <c r="C22" s="30">
        <f t="shared" ref="C22" si="4">SUM(C23:C26)</f>
        <v>96</v>
      </c>
      <c r="D22" s="31">
        <v>14061</v>
      </c>
      <c r="E22" s="31">
        <v>0</v>
      </c>
      <c r="F22" s="31">
        <f t="shared" si="2"/>
        <v>14061</v>
      </c>
      <c r="G22" s="30">
        <v>91</v>
      </c>
      <c r="H22" s="31">
        <v>10404</v>
      </c>
      <c r="I22" s="31">
        <f t="shared" si="1"/>
        <v>24465</v>
      </c>
    </row>
    <row r="23" spans="1:9" x14ac:dyDescent="0.3">
      <c r="A23" s="32"/>
      <c r="B23" s="33" t="s">
        <v>17</v>
      </c>
      <c r="C23" s="34">
        <v>23</v>
      </c>
      <c r="D23" s="35">
        <v>3234</v>
      </c>
      <c r="E23" s="35">
        <v>0</v>
      </c>
      <c r="F23" s="35">
        <f t="shared" si="2"/>
        <v>3234</v>
      </c>
      <c r="G23" s="34">
        <v>18</v>
      </c>
      <c r="H23" s="35">
        <v>2058</v>
      </c>
      <c r="I23" s="35">
        <f t="shared" si="1"/>
        <v>5292</v>
      </c>
    </row>
    <row r="24" spans="1:9" x14ac:dyDescent="0.3">
      <c r="A24" s="32"/>
      <c r="B24" s="36" t="s">
        <v>18</v>
      </c>
      <c r="C24" s="34">
        <v>31</v>
      </c>
      <c r="D24" s="35">
        <v>4598</v>
      </c>
      <c r="E24" s="35">
        <v>0</v>
      </c>
      <c r="F24" s="35">
        <f t="shared" si="2"/>
        <v>4598</v>
      </c>
      <c r="G24" s="34">
        <v>22</v>
      </c>
      <c r="H24" s="35">
        <v>2515</v>
      </c>
      <c r="I24" s="35">
        <f t="shared" si="1"/>
        <v>7113</v>
      </c>
    </row>
    <row r="25" spans="1:9" x14ac:dyDescent="0.3">
      <c r="A25" s="32"/>
      <c r="B25" s="36" t="s">
        <v>19</v>
      </c>
      <c r="C25" s="34">
        <v>20</v>
      </c>
      <c r="D25" s="35">
        <v>2966</v>
      </c>
      <c r="E25" s="35">
        <v>0</v>
      </c>
      <c r="F25" s="35">
        <f t="shared" si="2"/>
        <v>2966</v>
      </c>
      <c r="G25" s="34">
        <v>31</v>
      </c>
      <c r="H25" s="35">
        <v>3544</v>
      </c>
      <c r="I25" s="35">
        <f t="shared" si="1"/>
        <v>6510</v>
      </c>
    </row>
    <row r="26" spans="1:9" x14ac:dyDescent="0.3">
      <c r="A26" s="37"/>
      <c r="B26" s="38" t="s">
        <v>20</v>
      </c>
      <c r="C26" s="34">
        <v>22</v>
      </c>
      <c r="D26" s="35">
        <v>3263</v>
      </c>
      <c r="E26" s="35">
        <v>0</v>
      </c>
      <c r="F26" s="35">
        <f t="shared" si="2"/>
        <v>3263</v>
      </c>
      <c r="G26" s="34">
        <v>20</v>
      </c>
      <c r="H26" s="35">
        <v>2287</v>
      </c>
      <c r="I26" s="35">
        <f t="shared" si="1"/>
        <v>5550</v>
      </c>
    </row>
    <row r="27" spans="1:9" x14ac:dyDescent="0.3">
      <c r="A27" s="28">
        <v>4</v>
      </c>
      <c r="B27" s="29" t="s">
        <v>23</v>
      </c>
      <c r="C27" s="30">
        <f t="shared" ref="C27" si="5">SUM(C28:C31)</f>
        <v>41</v>
      </c>
      <c r="D27" s="31">
        <v>6035</v>
      </c>
      <c r="E27" s="31">
        <v>0</v>
      </c>
      <c r="F27" s="31">
        <f t="shared" si="2"/>
        <v>6035</v>
      </c>
      <c r="G27" s="30">
        <v>46</v>
      </c>
      <c r="H27" s="31">
        <v>5259</v>
      </c>
      <c r="I27" s="31">
        <f t="shared" si="1"/>
        <v>11294</v>
      </c>
    </row>
    <row r="28" spans="1:9" x14ac:dyDescent="0.3">
      <c r="A28" s="32"/>
      <c r="B28" s="33" t="s">
        <v>17</v>
      </c>
      <c r="C28" s="34">
        <v>6</v>
      </c>
      <c r="D28" s="35">
        <v>844</v>
      </c>
      <c r="E28" s="35">
        <v>0</v>
      </c>
      <c r="F28" s="35">
        <f t="shared" si="2"/>
        <v>844</v>
      </c>
      <c r="G28" s="34">
        <v>12</v>
      </c>
      <c r="H28" s="35">
        <v>1372</v>
      </c>
      <c r="I28" s="35">
        <f t="shared" si="1"/>
        <v>2216</v>
      </c>
    </row>
    <row r="29" spans="1:9" x14ac:dyDescent="0.3">
      <c r="A29" s="32"/>
      <c r="B29" s="36" t="s">
        <v>18</v>
      </c>
      <c r="C29" s="34">
        <v>12</v>
      </c>
      <c r="D29" s="35">
        <v>1780</v>
      </c>
      <c r="E29" s="35">
        <v>0</v>
      </c>
      <c r="F29" s="35">
        <f t="shared" si="2"/>
        <v>1780</v>
      </c>
      <c r="G29" s="34">
        <v>10</v>
      </c>
      <c r="H29" s="35">
        <v>1143</v>
      </c>
      <c r="I29" s="35">
        <f t="shared" si="1"/>
        <v>2923</v>
      </c>
    </row>
    <row r="30" spans="1:9" x14ac:dyDescent="0.3">
      <c r="A30" s="32"/>
      <c r="B30" s="36" t="s">
        <v>19</v>
      </c>
      <c r="C30" s="34">
        <v>13</v>
      </c>
      <c r="D30" s="35">
        <v>1928</v>
      </c>
      <c r="E30" s="35">
        <v>0</v>
      </c>
      <c r="F30" s="35">
        <f t="shared" si="2"/>
        <v>1928</v>
      </c>
      <c r="G30" s="34">
        <v>13</v>
      </c>
      <c r="H30" s="35">
        <v>1486</v>
      </c>
      <c r="I30" s="35">
        <f t="shared" si="1"/>
        <v>3414</v>
      </c>
    </row>
    <row r="31" spans="1:9" x14ac:dyDescent="0.3">
      <c r="A31" s="37"/>
      <c r="B31" s="38" t="s">
        <v>20</v>
      </c>
      <c r="C31" s="34">
        <v>10</v>
      </c>
      <c r="D31" s="35">
        <v>1483</v>
      </c>
      <c r="E31" s="35">
        <v>0</v>
      </c>
      <c r="F31" s="35">
        <f t="shared" si="2"/>
        <v>1483</v>
      </c>
      <c r="G31" s="34">
        <v>11</v>
      </c>
      <c r="H31" s="35">
        <v>1258</v>
      </c>
      <c r="I31" s="35">
        <f t="shared" si="1"/>
        <v>2741</v>
      </c>
    </row>
    <row r="32" spans="1:9" x14ac:dyDescent="0.3">
      <c r="A32" s="28">
        <v>5</v>
      </c>
      <c r="B32" s="29" t="s">
        <v>24</v>
      </c>
      <c r="C32" s="30">
        <f t="shared" ref="C32" si="6">SUM(C33:C36)</f>
        <v>87</v>
      </c>
      <c r="D32" s="31">
        <v>12726</v>
      </c>
      <c r="E32" s="31">
        <v>0</v>
      </c>
      <c r="F32" s="31">
        <f t="shared" si="2"/>
        <v>12726</v>
      </c>
      <c r="G32" s="30">
        <v>83</v>
      </c>
      <c r="H32" s="31">
        <v>9489</v>
      </c>
      <c r="I32" s="31">
        <f t="shared" si="1"/>
        <v>22215</v>
      </c>
    </row>
    <row r="33" spans="1:9" x14ac:dyDescent="0.3">
      <c r="A33" s="32"/>
      <c r="B33" s="33" t="s">
        <v>17</v>
      </c>
      <c r="C33" s="34">
        <v>23</v>
      </c>
      <c r="D33" s="35">
        <v>3233</v>
      </c>
      <c r="E33" s="35">
        <v>0</v>
      </c>
      <c r="F33" s="35">
        <f t="shared" si="2"/>
        <v>3233</v>
      </c>
      <c r="G33" s="34">
        <v>21</v>
      </c>
      <c r="H33" s="35">
        <v>2400</v>
      </c>
      <c r="I33" s="35">
        <f t="shared" si="1"/>
        <v>5633</v>
      </c>
    </row>
    <row r="34" spans="1:9" x14ac:dyDescent="0.3">
      <c r="A34" s="32"/>
      <c r="B34" s="36" t="s">
        <v>18</v>
      </c>
      <c r="C34" s="34">
        <v>21</v>
      </c>
      <c r="D34" s="35">
        <v>3115</v>
      </c>
      <c r="E34" s="35">
        <v>0</v>
      </c>
      <c r="F34" s="35">
        <f t="shared" si="2"/>
        <v>3115</v>
      </c>
      <c r="G34" s="34">
        <v>23</v>
      </c>
      <c r="H34" s="35">
        <v>2630</v>
      </c>
      <c r="I34" s="35">
        <f t="shared" si="1"/>
        <v>5745</v>
      </c>
    </row>
    <row r="35" spans="1:9" x14ac:dyDescent="0.3">
      <c r="A35" s="32"/>
      <c r="B35" s="36" t="s">
        <v>19</v>
      </c>
      <c r="C35" s="34">
        <v>21</v>
      </c>
      <c r="D35" s="35">
        <v>3115</v>
      </c>
      <c r="E35" s="35">
        <v>0</v>
      </c>
      <c r="F35" s="35">
        <f t="shared" si="2"/>
        <v>3115</v>
      </c>
      <c r="G35" s="34">
        <v>18</v>
      </c>
      <c r="H35" s="35">
        <v>2058</v>
      </c>
      <c r="I35" s="35">
        <f t="shared" si="1"/>
        <v>5173</v>
      </c>
    </row>
    <row r="36" spans="1:9" x14ac:dyDescent="0.3">
      <c r="A36" s="37"/>
      <c r="B36" s="38" t="s">
        <v>20</v>
      </c>
      <c r="C36" s="34">
        <v>22</v>
      </c>
      <c r="D36" s="35">
        <v>3263</v>
      </c>
      <c r="E36" s="35">
        <v>0</v>
      </c>
      <c r="F36" s="35">
        <f t="shared" si="2"/>
        <v>3263</v>
      </c>
      <c r="G36" s="34">
        <v>21</v>
      </c>
      <c r="H36" s="35">
        <v>2401</v>
      </c>
      <c r="I36" s="35">
        <f t="shared" si="1"/>
        <v>5664</v>
      </c>
    </row>
    <row r="37" spans="1:9" ht="27" x14ac:dyDescent="0.3">
      <c r="A37" s="28">
        <v>6</v>
      </c>
      <c r="B37" s="39" t="s">
        <v>25</v>
      </c>
      <c r="C37" s="30">
        <f t="shared" ref="C37" si="7">SUM(C38:C41)</f>
        <v>163</v>
      </c>
      <c r="D37" s="31">
        <v>23829</v>
      </c>
      <c r="E37" s="31">
        <v>0</v>
      </c>
      <c r="F37" s="31">
        <f t="shared" si="2"/>
        <v>23829</v>
      </c>
      <c r="G37" s="30">
        <v>160</v>
      </c>
      <c r="H37" s="31">
        <v>18293</v>
      </c>
      <c r="I37" s="31">
        <f t="shared" si="1"/>
        <v>42122</v>
      </c>
    </row>
    <row r="38" spans="1:9" x14ac:dyDescent="0.3">
      <c r="A38" s="32"/>
      <c r="B38" s="33" t="s">
        <v>17</v>
      </c>
      <c r="C38" s="34">
        <v>45</v>
      </c>
      <c r="D38" s="35">
        <v>6327</v>
      </c>
      <c r="E38" s="35">
        <v>0</v>
      </c>
      <c r="F38" s="35">
        <f t="shared" si="2"/>
        <v>6327</v>
      </c>
      <c r="G38" s="34">
        <v>41</v>
      </c>
      <c r="H38" s="35">
        <v>4688</v>
      </c>
      <c r="I38" s="35">
        <f t="shared" si="1"/>
        <v>11015</v>
      </c>
    </row>
    <row r="39" spans="1:9" x14ac:dyDescent="0.3">
      <c r="A39" s="32"/>
      <c r="B39" s="36" t="s">
        <v>18</v>
      </c>
      <c r="C39" s="34">
        <v>29</v>
      </c>
      <c r="D39" s="35">
        <v>4301</v>
      </c>
      <c r="E39" s="35">
        <v>0</v>
      </c>
      <c r="F39" s="35">
        <f t="shared" si="2"/>
        <v>4301</v>
      </c>
      <c r="G39" s="34">
        <v>43</v>
      </c>
      <c r="H39" s="35">
        <v>4916</v>
      </c>
      <c r="I39" s="35">
        <f t="shared" si="1"/>
        <v>9217</v>
      </c>
    </row>
    <row r="40" spans="1:9" x14ac:dyDescent="0.3">
      <c r="A40" s="32"/>
      <c r="B40" s="36" t="s">
        <v>19</v>
      </c>
      <c r="C40" s="34">
        <v>49</v>
      </c>
      <c r="D40" s="35">
        <v>7268</v>
      </c>
      <c r="E40" s="35">
        <v>0</v>
      </c>
      <c r="F40" s="35">
        <f t="shared" si="2"/>
        <v>7268</v>
      </c>
      <c r="G40" s="34">
        <v>28</v>
      </c>
      <c r="H40" s="35">
        <v>3201</v>
      </c>
      <c r="I40" s="35">
        <f t="shared" si="1"/>
        <v>10469</v>
      </c>
    </row>
    <row r="41" spans="1:9" x14ac:dyDescent="0.3">
      <c r="A41" s="37"/>
      <c r="B41" s="38" t="s">
        <v>20</v>
      </c>
      <c r="C41" s="34">
        <v>40</v>
      </c>
      <c r="D41" s="35">
        <v>5933</v>
      </c>
      <c r="E41" s="35">
        <v>0</v>
      </c>
      <c r="F41" s="35">
        <f t="shared" si="2"/>
        <v>5933</v>
      </c>
      <c r="G41" s="34">
        <v>48</v>
      </c>
      <c r="H41" s="35">
        <v>5488</v>
      </c>
      <c r="I41" s="35">
        <f t="shared" si="1"/>
        <v>11421</v>
      </c>
    </row>
    <row r="42" spans="1:9" x14ac:dyDescent="0.3">
      <c r="A42" s="28">
        <v>7</v>
      </c>
      <c r="B42" s="29" t="s">
        <v>26</v>
      </c>
      <c r="C42" s="30">
        <f t="shared" ref="C42" si="8">SUM(C43:C46)</f>
        <v>94</v>
      </c>
      <c r="D42" s="31">
        <v>13772</v>
      </c>
      <c r="E42" s="31">
        <v>0</v>
      </c>
      <c r="F42" s="31">
        <f t="shared" si="2"/>
        <v>13772</v>
      </c>
      <c r="G42" s="30">
        <v>95</v>
      </c>
      <c r="H42" s="31">
        <v>10861</v>
      </c>
      <c r="I42" s="31">
        <f t="shared" si="1"/>
        <v>24633</v>
      </c>
    </row>
    <row r="43" spans="1:9" x14ac:dyDescent="0.3">
      <c r="A43" s="32"/>
      <c r="B43" s="33" t="s">
        <v>17</v>
      </c>
      <c r="C43" s="34">
        <v>22</v>
      </c>
      <c r="D43" s="35">
        <v>3093</v>
      </c>
      <c r="E43" s="35">
        <v>0</v>
      </c>
      <c r="F43" s="35">
        <f t="shared" si="2"/>
        <v>3093</v>
      </c>
      <c r="G43" s="34">
        <v>21</v>
      </c>
      <c r="H43" s="35">
        <v>2400</v>
      </c>
      <c r="I43" s="35">
        <f t="shared" si="1"/>
        <v>5493</v>
      </c>
    </row>
    <row r="44" spans="1:9" x14ac:dyDescent="0.3">
      <c r="A44" s="32"/>
      <c r="B44" s="36" t="s">
        <v>18</v>
      </c>
      <c r="C44" s="34">
        <v>22</v>
      </c>
      <c r="D44" s="35">
        <v>3263</v>
      </c>
      <c r="E44" s="35">
        <v>0</v>
      </c>
      <c r="F44" s="35">
        <f t="shared" si="2"/>
        <v>3263</v>
      </c>
      <c r="G44" s="34">
        <v>23</v>
      </c>
      <c r="H44" s="35">
        <v>2630</v>
      </c>
      <c r="I44" s="35">
        <f t="shared" si="1"/>
        <v>5893</v>
      </c>
    </row>
    <row r="45" spans="1:9" x14ac:dyDescent="0.3">
      <c r="A45" s="32"/>
      <c r="B45" s="36" t="s">
        <v>19</v>
      </c>
      <c r="C45" s="34">
        <v>28</v>
      </c>
      <c r="D45" s="35">
        <v>4153</v>
      </c>
      <c r="E45" s="35">
        <v>0</v>
      </c>
      <c r="F45" s="35">
        <f t="shared" si="2"/>
        <v>4153</v>
      </c>
      <c r="G45" s="34">
        <v>25</v>
      </c>
      <c r="H45" s="35">
        <v>2858</v>
      </c>
      <c r="I45" s="35">
        <f t="shared" si="1"/>
        <v>7011</v>
      </c>
    </row>
    <row r="46" spans="1:9" x14ac:dyDescent="0.3">
      <c r="A46" s="37"/>
      <c r="B46" s="38" t="s">
        <v>20</v>
      </c>
      <c r="C46" s="34">
        <v>22</v>
      </c>
      <c r="D46" s="35">
        <v>3263</v>
      </c>
      <c r="E46" s="35">
        <v>0</v>
      </c>
      <c r="F46" s="35">
        <f t="shared" si="2"/>
        <v>3263</v>
      </c>
      <c r="G46" s="34">
        <v>26</v>
      </c>
      <c r="H46" s="35">
        <v>2973</v>
      </c>
      <c r="I46" s="35">
        <f t="shared" si="1"/>
        <v>6236</v>
      </c>
    </row>
    <row r="47" spans="1:9" x14ac:dyDescent="0.3">
      <c r="A47" s="28">
        <v>8</v>
      </c>
      <c r="B47" s="29" t="s">
        <v>27</v>
      </c>
      <c r="C47" s="30">
        <f t="shared" ref="C47" si="9">SUM(C48:C51)</f>
        <v>80</v>
      </c>
      <c r="D47" s="31">
        <v>11742</v>
      </c>
      <c r="E47" s="31">
        <v>0</v>
      </c>
      <c r="F47" s="31">
        <f t="shared" si="2"/>
        <v>11742</v>
      </c>
      <c r="G47" s="30">
        <v>91</v>
      </c>
      <c r="H47" s="31">
        <v>10404</v>
      </c>
      <c r="I47" s="31">
        <f t="shared" si="1"/>
        <v>22146</v>
      </c>
    </row>
    <row r="48" spans="1:9" x14ac:dyDescent="0.3">
      <c r="A48" s="32"/>
      <c r="B48" s="33" t="s">
        <v>17</v>
      </c>
      <c r="C48" s="34">
        <v>16</v>
      </c>
      <c r="D48" s="35">
        <v>2250</v>
      </c>
      <c r="E48" s="35">
        <v>0</v>
      </c>
      <c r="F48" s="35">
        <f t="shared" si="2"/>
        <v>2250</v>
      </c>
      <c r="G48" s="34">
        <v>29</v>
      </c>
      <c r="H48" s="35">
        <v>3316</v>
      </c>
      <c r="I48" s="35">
        <f t="shared" si="1"/>
        <v>5566</v>
      </c>
    </row>
    <row r="49" spans="1:9" x14ac:dyDescent="0.3">
      <c r="A49" s="32"/>
      <c r="B49" s="36" t="s">
        <v>18</v>
      </c>
      <c r="C49" s="34">
        <v>23</v>
      </c>
      <c r="D49" s="35">
        <v>3411</v>
      </c>
      <c r="E49" s="35">
        <v>0</v>
      </c>
      <c r="F49" s="35">
        <f t="shared" si="2"/>
        <v>3411</v>
      </c>
      <c r="G49" s="34">
        <v>18</v>
      </c>
      <c r="H49" s="35">
        <v>2058</v>
      </c>
      <c r="I49" s="35">
        <f t="shared" si="1"/>
        <v>5469</v>
      </c>
    </row>
    <row r="50" spans="1:9" x14ac:dyDescent="0.3">
      <c r="A50" s="32"/>
      <c r="B50" s="36" t="s">
        <v>19</v>
      </c>
      <c r="C50" s="34">
        <v>23</v>
      </c>
      <c r="D50" s="35">
        <v>3411</v>
      </c>
      <c r="E50" s="35">
        <v>0</v>
      </c>
      <c r="F50" s="35">
        <f t="shared" si="2"/>
        <v>3411</v>
      </c>
      <c r="G50" s="34">
        <v>22</v>
      </c>
      <c r="H50" s="35">
        <v>2515</v>
      </c>
      <c r="I50" s="35">
        <f t="shared" si="1"/>
        <v>5926</v>
      </c>
    </row>
    <row r="51" spans="1:9" x14ac:dyDescent="0.3">
      <c r="A51" s="37"/>
      <c r="B51" s="38" t="s">
        <v>20</v>
      </c>
      <c r="C51" s="34">
        <v>18</v>
      </c>
      <c r="D51" s="35">
        <v>2670</v>
      </c>
      <c r="E51" s="35">
        <v>0</v>
      </c>
      <c r="F51" s="35">
        <f t="shared" si="2"/>
        <v>2670</v>
      </c>
      <c r="G51" s="34">
        <v>22</v>
      </c>
      <c r="H51" s="35">
        <v>2515</v>
      </c>
      <c r="I51" s="35">
        <f t="shared" si="1"/>
        <v>5185</v>
      </c>
    </row>
    <row r="52" spans="1:9" x14ac:dyDescent="0.3">
      <c r="A52" s="28">
        <v>9</v>
      </c>
      <c r="B52" s="29" t="s">
        <v>28</v>
      </c>
      <c r="C52" s="30">
        <f t="shared" ref="C52" si="10">SUM(C53:C56)</f>
        <v>66</v>
      </c>
      <c r="D52" s="31">
        <v>9658</v>
      </c>
      <c r="E52" s="31">
        <v>0</v>
      </c>
      <c r="F52" s="31">
        <f t="shared" si="2"/>
        <v>9658</v>
      </c>
      <c r="G52" s="30">
        <v>64</v>
      </c>
      <c r="H52" s="31">
        <v>7317</v>
      </c>
      <c r="I52" s="31">
        <f t="shared" si="1"/>
        <v>16975</v>
      </c>
    </row>
    <row r="53" spans="1:9" x14ac:dyDescent="0.3">
      <c r="A53" s="32"/>
      <c r="B53" s="33" t="s">
        <v>17</v>
      </c>
      <c r="C53" s="34">
        <v>17</v>
      </c>
      <c r="D53" s="35">
        <v>2391</v>
      </c>
      <c r="E53" s="35">
        <v>0</v>
      </c>
      <c r="F53" s="35">
        <f t="shared" si="2"/>
        <v>2391</v>
      </c>
      <c r="G53" s="34">
        <v>16</v>
      </c>
      <c r="H53" s="35">
        <v>1829</v>
      </c>
      <c r="I53" s="35">
        <f t="shared" si="1"/>
        <v>4220</v>
      </c>
    </row>
    <row r="54" spans="1:9" x14ac:dyDescent="0.3">
      <c r="A54" s="32"/>
      <c r="B54" s="36" t="s">
        <v>18</v>
      </c>
      <c r="C54" s="34">
        <v>17</v>
      </c>
      <c r="D54" s="35">
        <v>2521</v>
      </c>
      <c r="E54" s="35">
        <v>0</v>
      </c>
      <c r="F54" s="35">
        <f t="shared" si="2"/>
        <v>2521</v>
      </c>
      <c r="G54" s="34">
        <v>18</v>
      </c>
      <c r="H54" s="35">
        <v>2058</v>
      </c>
      <c r="I54" s="35">
        <f t="shared" si="1"/>
        <v>4579</v>
      </c>
    </row>
    <row r="55" spans="1:9" x14ac:dyDescent="0.3">
      <c r="A55" s="32"/>
      <c r="B55" s="36" t="s">
        <v>19</v>
      </c>
      <c r="C55" s="34">
        <v>17</v>
      </c>
      <c r="D55" s="35">
        <v>2521</v>
      </c>
      <c r="E55" s="35">
        <v>0</v>
      </c>
      <c r="F55" s="35">
        <f t="shared" si="2"/>
        <v>2521</v>
      </c>
      <c r="G55" s="34">
        <v>16</v>
      </c>
      <c r="H55" s="35">
        <v>1829</v>
      </c>
      <c r="I55" s="35">
        <f t="shared" si="1"/>
        <v>4350</v>
      </c>
    </row>
    <row r="56" spans="1:9" x14ac:dyDescent="0.3">
      <c r="A56" s="37"/>
      <c r="B56" s="38" t="s">
        <v>20</v>
      </c>
      <c r="C56" s="34">
        <v>15</v>
      </c>
      <c r="D56" s="35">
        <v>2225</v>
      </c>
      <c r="E56" s="35">
        <v>0</v>
      </c>
      <c r="F56" s="35">
        <f t="shared" si="2"/>
        <v>2225</v>
      </c>
      <c r="G56" s="34">
        <v>14</v>
      </c>
      <c r="H56" s="35">
        <v>1601</v>
      </c>
      <c r="I56" s="35">
        <f t="shared" si="1"/>
        <v>3826</v>
      </c>
    </row>
    <row r="57" spans="1:9" x14ac:dyDescent="0.3">
      <c r="A57" s="28">
        <v>10</v>
      </c>
      <c r="B57" s="29" t="s">
        <v>29</v>
      </c>
      <c r="C57" s="30">
        <f t="shared" ref="C57" si="11">SUM(C58:C61)</f>
        <v>69</v>
      </c>
      <c r="D57" s="31">
        <v>10118</v>
      </c>
      <c r="E57" s="31">
        <v>0</v>
      </c>
      <c r="F57" s="31">
        <f t="shared" si="2"/>
        <v>10118</v>
      </c>
      <c r="G57" s="30">
        <v>78</v>
      </c>
      <c r="H57" s="31">
        <v>8918</v>
      </c>
      <c r="I57" s="31">
        <f t="shared" si="1"/>
        <v>19036</v>
      </c>
    </row>
    <row r="58" spans="1:9" x14ac:dyDescent="0.3">
      <c r="A58" s="32"/>
      <c r="B58" s="33" t="s">
        <v>17</v>
      </c>
      <c r="C58" s="34">
        <v>15</v>
      </c>
      <c r="D58" s="35">
        <v>2109</v>
      </c>
      <c r="E58" s="35">
        <v>0</v>
      </c>
      <c r="F58" s="35">
        <f t="shared" si="2"/>
        <v>2109</v>
      </c>
      <c r="G58" s="34">
        <v>22</v>
      </c>
      <c r="H58" s="35">
        <v>2515</v>
      </c>
      <c r="I58" s="35">
        <f t="shared" si="1"/>
        <v>4624</v>
      </c>
    </row>
    <row r="59" spans="1:9" x14ac:dyDescent="0.3">
      <c r="A59" s="32"/>
      <c r="B59" s="36" t="s">
        <v>18</v>
      </c>
      <c r="C59" s="34">
        <v>19</v>
      </c>
      <c r="D59" s="35">
        <v>2818</v>
      </c>
      <c r="E59" s="35">
        <v>0</v>
      </c>
      <c r="F59" s="35">
        <f t="shared" si="2"/>
        <v>2818</v>
      </c>
      <c r="G59" s="34">
        <v>17</v>
      </c>
      <c r="H59" s="35">
        <v>1944</v>
      </c>
      <c r="I59" s="35">
        <f t="shared" si="1"/>
        <v>4762</v>
      </c>
    </row>
    <row r="60" spans="1:9" x14ac:dyDescent="0.3">
      <c r="A60" s="32"/>
      <c r="B60" s="36" t="s">
        <v>19</v>
      </c>
      <c r="C60" s="34">
        <v>18</v>
      </c>
      <c r="D60" s="35">
        <v>2670</v>
      </c>
      <c r="E60" s="35">
        <v>0</v>
      </c>
      <c r="F60" s="35">
        <f t="shared" si="2"/>
        <v>2670</v>
      </c>
      <c r="G60" s="34">
        <v>20</v>
      </c>
      <c r="H60" s="35">
        <v>2287</v>
      </c>
      <c r="I60" s="35">
        <f t="shared" si="1"/>
        <v>4957</v>
      </c>
    </row>
    <row r="61" spans="1:9" x14ac:dyDescent="0.3">
      <c r="A61" s="37"/>
      <c r="B61" s="38" t="s">
        <v>20</v>
      </c>
      <c r="C61" s="34">
        <v>17</v>
      </c>
      <c r="D61" s="35">
        <v>2521</v>
      </c>
      <c r="E61" s="35">
        <v>0</v>
      </c>
      <c r="F61" s="35">
        <f t="shared" si="2"/>
        <v>2521</v>
      </c>
      <c r="G61" s="34">
        <v>19</v>
      </c>
      <c r="H61" s="35">
        <v>2172</v>
      </c>
      <c r="I61" s="35">
        <f t="shared" si="1"/>
        <v>4693</v>
      </c>
    </row>
    <row r="62" spans="1:9" x14ac:dyDescent="0.3">
      <c r="A62" s="28">
        <v>11</v>
      </c>
      <c r="B62" s="29" t="s">
        <v>30</v>
      </c>
      <c r="C62" s="30">
        <f t="shared" ref="C62" si="12">SUM(C63:C66)</f>
        <v>42</v>
      </c>
      <c r="D62" s="31">
        <v>6114</v>
      </c>
      <c r="E62" s="31">
        <v>0</v>
      </c>
      <c r="F62" s="31">
        <f t="shared" si="2"/>
        <v>6114</v>
      </c>
      <c r="G62" s="30">
        <v>46</v>
      </c>
      <c r="H62" s="31">
        <v>5259</v>
      </c>
      <c r="I62" s="31">
        <f t="shared" si="1"/>
        <v>11373</v>
      </c>
    </row>
    <row r="63" spans="1:9" x14ac:dyDescent="0.3">
      <c r="A63" s="32"/>
      <c r="B63" s="33" t="s">
        <v>17</v>
      </c>
      <c r="C63" s="34">
        <v>15</v>
      </c>
      <c r="D63" s="35">
        <v>2109</v>
      </c>
      <c r="E63" s="35">
        <v>0</v>
      </c>
      <c r="F63" s="35">
        <f t="shared" si="2"/>
        <v>2109</v>
      </c>
      <c r="G63" s="34">
        <v>9</v>
      </c>
      <c r="H63" s="35">
        <v>1028</v>
      </c>
      <c r="I63" s="35">
        <f t="shared" si="1"/>
        <v>3137</v>
      </c>
    </row>
    <row r="64" spans="1:9" x14ac:dyDescent="0.3">
      <c r="A64" s="32"/>
      <c r="B64" s="36" t="s">
        <v>18</v>
      </c>
      <c r="C64" s="34">
        <v>8</v>
      </c>
      <c r="D64" s="35">
        <v>1187</v>
      </c>
      <c r="E64" s="35">
        <v>0</v>
      </c>
      <c r="F64" s="35">
        <f t="shared" si="2"/>
        <v>1187</v>
      </c>
      <c r="G64" s="34">
        <v>12</v>
      </c>
      <c r="H64" s="35">
        <v>1372</v>
      </c>
      <c r="I64" s="35">
        <f t="shared" si="1"/>
        <v>2559</v>
      </c>
    </row>
    <row r="65" spans="1:9" x14ac:dyDescent="0.3">
      <c r="A65" s="32"/>
      <c r="B65" s="36" t="s">
        <v>19</v>
      </c>
      <c r="C65" s="34">
        <v>12</v>
      </c>
      <c r="D65" s="35">
        <v>1780</v>
      </c>
      <c r="E65" s="35">
        <v>0</v>
      </c>
      <c r="F65" s="35">
        <f t="shared" si="2"/>
        <v>1780</v>
      </c>
      <c r="G65" s="34">
        <v>11</v>
      </c>
      <c r="H65" s="35">
        <v>1258</v>
      </c>
      <c r="I65" s="35">
        <f t="shared" si="1"/>
        <v>3038</v>
      </c>
    </row>
    <row r="66" spans="1:9" x14ac:dyDescent="0.3">
      <c r="A66" s="37"/>
      <c r="B66" s="38" t="s">
        <v>20</v>
      </c>
      <c r="C66" s="34">
        <v>7</v>
      </c>
      <c r="D66" s="35">
        <v>1038</v>
      </c>
      <c r="E66" s="35">
        <v>0</v>
      </c>
      <c r="F66" s="35">
        <f t="shared" si="2"/>
        <v>1038</v>
      </c>
      <c r="G66" s="34">
        <v>14</v>
      </c>
      <c r="H66" s="35">
        <v>1601</v>
      </c>
      <c r="I66" s="35">
        <f t="shared" si="1"/>
        <v>2639</v>
      </c>
    </row>
    <row r="67" spans="1:9" x14ac:dyDescent="0.3">
      <c r="A67" s="28">
        <v>12</v>
      </c>
      <c r="B67" s="29" t="s">
        <v>31</v>
      </c>
      <c r="C67" s="30">
        <f t="shared" ref="C67" si="13">SUM(C68:C71)</f>
        <v>80</v>
      </c>
      <c r="D67" s="31">
        <v>11711</v>
      </c>
      <c r="E67" s="31">
        <v>0</v>
      </c>
      <c r="F67" s="31">
        <f t="shared" si="2"/>
        <v>11711</v>
      </c>
      <c r="G67" s="30">
        <v>74</v>
      </c>
      <c r="H67" s="31">
        <v>8460</v>
      </c>
      <c r="I67" s="31">
        <f t="shared" si="1"/>
        <v>20171</v>
      </c>
    </row>
    <row r="68" spans="1:9" x14ac:dyDescent="0.3">
      <c r="A68" s="32"/>
      <c r="B68" s="33" t="s">
        <v>17</v>
      </c>
      <c r="C68" s="34">
        <v>20</v>
      </c>
      <c r="D68" s="35">
        <v>2813</v>
      </c>
      <c r="E68" s="35">
        <v>0</v>
      </c>
      <c r="F68" s="35">
        <f t="shared" si="2"/>
        <v>2813</v>
      </c>
      <c r="G68" s="34">
        <v>17</v>
      </c>
      <c r="H68" s="35">
        <v>1943</v>
      </c>
      <c r="I68" s="35">
        <f t="shared" si="1"/>
        <v>4756</v>
      </c>
    </row>
    <row r="69" spans="1:9" x14ac:dyDescent="0.3">
      <c r="A69" s="32"/>
      <c r="B69" s="36" t="s">
        <v>18</v>
      </c>
      <c r="C69" s="34">
        <v>20</v>
      </c>
      <c r="D69" s="35">
        <v>2966</v>
      </c>
      <c r="E69" s="35">
        <v>0</v>
      </c>
      <c r="F69" s="35">
        <f t="shared" si="2"/>
        <v>2966</v>
      </c>
      <c r="G69" s="34">
        <v>18</v>
      </c>
      <c r="H69" s="35">
        <v>2058</v>
      </c>
      <c r="I69" s="35">
        <f t="shared" si="1"/>
        <v>5024</v>
      </c>
    </row>
    <row r="70" spans="1:9" x14ac:dyDescent="0.3">
      <c r="A70" s="32"/>
      <c r="B70" s="36" t="s">
        <v>19</v>
      </c>
      <c r="C70" s="34">
        <v>20</v>
      </c>
      <c r="D70" s="35">
        <v>2966</v>
      </c>
      <c r="E70" s="35">
        <v>0</v>
      </c>
      <c r="F70" s="35">
        <f t="shared" si="2"/>
        <v>2966</v>
      </c>
      <c r="G70" s="34">
        <v>19</v>
      </c>
      <c r="H70" s="35">
        <v>2172</v>
      </c>
      <c r="I70" s="35">
        <f t="shared" si="1"/>
        <v>5138</v>
      </c>
    </row>
    <row r="71" spans="1:9" x14ac:dyDescent="0.3">
      <c r="A71" s="37"/>
      <c r="B71" s="38" t="s">
        <v>20</v>
      </c>
      <c r="C71" s="34">
        <v>20</v>
      </c>
      <c r="D71" s="35">
        <v>2966</v>
      </c>
      <c r="E71" s="35">
        <v>0</v>
      </c>
      <c r="F71" s="35">
        <f t="shared" si="2"/>
        <v>2966</v>
      </c>
      <c r="G71" s="34">
        <v>20</v>
      </c>
      <c r="H71" s="35">
        <v>2287</v>
      </c>
      <c r="I71" s="35">
        <f t="shared" si="1"/>
        <v>5253</v>
      </c>
    </row>
    <row r="72" spans="1:9" x14ac:dyDescent="0.3">
      <c r="A72" s="28">
        <v>13</v>
      </c>
      <c r="B72" s="29" t="s">
        <v>32</v>
      </c>
      <c r="C72" s="30">
        <f t="shared" ref="C72" si="14">SUM(C73:C76)</f>
        <v>340</v>
      </c>
      <c r="D72" s="31">
        <v>49811</v>
      </c>
      <c r="E72" s="31">
        <v>0</v>
      </c>
      <c r="F72" s="31">
        <f t="shared" si="2"/>
        <v>49811</v>
      </c>
      <c r="G72" s="30">
        <v>320</v>
      </c>
      <c r="H72" s="31">
        <v>36586</v>
      </c>
      <c r="I72" s="31">
        <f t="shared" si="1"/>
        <v>86397</v>
      </c>
    </row>
    <row r="73" spans="1:9" x14ac:dyDescent="0.3">
      <c r="A73" s="32"/>
      <c r="B73" s="33" t="s">
        <v>17</v>
      </c>
      <c r="C73" s="34">
        <v>80</v>
      </c>
      <c r="D73" s="35">
        <v>11248</v>
      </c>
      <c r="E73" s="35">
        <v>0</v>
      </c>
      <c r="F73" s="35">
        <f t="shared" si="2"/>
        <v>11248</v>
      </c>
      <c r="G73" s="34">
        <v>77</v>
      </c>
      <c r="H73" s="35">
        <v>8803</v>
      </c>
      <c r="I73" s="35">
        <f t="shared" si="1"/>
        <v>20051</v>
      </c>
    </row>
    <row r="74" spans="1:9" x14ac:dyDescent="0.3">
      <c r="A74" s="32"/>
      <c r="B74" s="36" t="s">
        <v>18</v>
      </c>
      <c r="C74" s="34">
        <v>89</v>
      </c>
      <c r="D74" s="35">
        <v>13200</v>
      </c>
      <c r="E74" s="35">
        <v>0</v>
      </c>
      <c r="F74" s="35">
        <f t="shared" si="2"/>
        <v>13200</v>
      </c>
      <c r="G74" s="34">
        <v>78</v>
      </c>
      <c r="H74" s="35">
        <v>8918</v>
      </c>
      <c r="I74" s="35">
        <f t="shared" si="1"/>
        <v>22118</v>
      </c>
    </row>
    <row r="75" spans="1:9" x14ac:dyDescent="0.3">
      <c r="A75" s="32"/>
      <c r="B75" s="36" t="s">
        <v>19</v>
      </c>
      <c r="C75" s="34">
        <v>84</v>
      </c>
      <c r="D75" s="35">
        <v>12459</v>
      </c>
      <c r="E75" s="35">
        <v>0</v>
      </c>
      <c r="F75" s="35">
        <f t="shared" si="2"/>
        <v>12459</v>
      </c>
      <c r="G75" s="34">
        <v>84</v>
      </c>
      <c r="H75" s="35">
        <v>9604</v>
      </c>
      <c r="I75" s="35">
        <f t="shared" si="1"/>
        <v>22063</v>
      </c>
    </row>
    <row r="76" spans="1:9" x14ac:dyDescent="0.3">
      <c r="A76" s="37"/>
      <c r="B76" s="38" t="s">
        <v>20</v>
      </c>
      <c r="C76" s="34">
        <v>87</v>
      </c>
      <c r="D76" s="35">
        <v>12904</v>
      </c>
      <c r="E76" s="35">
        <v>0</v>
      </c>
      <c r="F76" s="35">
        <f t="shared" si="2"/>
        <v>12904</v>
      </c>
      <c r="G76" s="34">
        <v>81</v>
      </c>
      <c r="H76" s="35">
        <v>9261</v>
      </c>
      <c r="I76" s="35">
        <f t="shared" ref="I76:I107" si="15">F76+H76</f>
        <v>22165</v>
      </c>
    </row>
    <row r="77" spans="1:9" x14ac:dyDescent="0.3">
      <c r="A77" s="28">
        <v>14</v>
      </c>
      <c r="B77" s="29" t="s">
        <v>33</v>
      </c>
      <c r="C77" s="30">
        <f t="shared" ref="C77" si="16">SUM(C78:C81)</f>
        <v>151</v>
      </c>
      <c r="D77" s="31">
        <v>22041</v>
      </c>
      <c r="E77" s="31">
        <v>0</v>
      </c>
      <c r="F77" s="31">
        <f t="shared" ref="F77:F107" si="17">D77+E77</f>
        <v>22041</v>
      </c>
      <c r="G77" s="30">
        <v>158</v>
      </c>
      <c r="H77" s="31">
        <v>18064</v>
      </c>
      <c r="I77" s="31">
        <f t="shared" si="15"/>
        <v>40105</v>
      </c>
    </row>
    <row r="78" spans="1:9" x14ac:dyDescent="0.3">
      <c r="A78" s="32"/>
      <c r="B78" s="33" t="s">
        <v>17</v>
      </c>
      <c r="C78" s="34">
        <v>46</v>
      </c>
      <c r="D78" s="35">
        <v>6468</v>
      </c>
      <c r="E78" s="35">
        <v>0</v>
      </c>
      <c r="F78" s="35">
        <f t="shared" si="17"/>
        <v>6468</v>
      </c>
      <c r="G78" s="34">
        <v>40</v>
      </c>
      <c r="H78" s="35">
        <v>4573</v>
      </c>
      <c r="I78" s="35">
        <f t="shared" si="15"/>
        <v>11041</v>
      </c>
    </row>
    <row r="79" spans="1:9" x14ac:dyDescent="0.3">
      <c r="A79" s="32"/>
      <c r="B79" s="36" t="s">
        <v>18</v>
      </c>
      <c r="C79" s="34">
        <v>37</v>
      </c>
      <c r="D79" s="35">
        <v>5488</v>
      </c>
      <c r="E79" s="35">
        <v>0</v>
      </c>
      <c r="F79" s="35">
        <f t="shared" si="17"/>
        <v>5488</v>
      </c>
      <c r="G79" s="34">
        <v>39</v>
      </c>
      <c r="H79" s="35">
        <v>4459</v>
      </c>
      <c r="I79" s="35">
        <f t="shared" si="15"/>
        <v>9947</v>
      </c>
    </row>
    <row r="80" spans="1:9" x14ac:dyDescent="0.3">
      <c r="A80" s="32"/>
      <c r="B80" s="36" t="s">
        <v>19</v>
      </c>
      <c r="C80" s="34">
        <v>39</v>
      </c>
      <c r="D80" s="35">
        <v>5784</v>
      </c>
      <c r="E80" s="35">
        <v>0</v>
      </c>
      <c r="F80" s="35">
        <f t="shared" si="17"/>
        <v>5784</v>
      </c>
      <c r="G80" s="34">
        <v>39</v>
      </c>
      <c r="H80" s="35">
        <v>4459</v>
      </c>
      <c r="I80" s="35">
        <f t="shared" si="15"/>
        <v>10243</v>
      </c>
    </row>
    <row r="81" spans="1:9" x14ac:dyDescent="0.3">
      <c r="A81" s="37"/>
      <c r="B81" s="38" t="s">
        <v>20</v>
      </c>
      <c r="C81" s="34">
        <v>29</v>
      </c>
      <c r="D81" s="35">
        <v>4301</v>
      </c>
      <c r="E81" s="35">
        <v>0</v>
      </c>
      <c r="F81" s="35">
        <f t="shared" si="17"/>
        <v>4301</v>
      </c>
      <c r="G81" s="34">
        <v>40</v>
      </c>
      <c r="H81" s="35">
        <v>4573</v>
      </c>
      <c r="I81" s="35">
        <f t="shared" si="15"/>
        <v>8874</v>
      </c>
    </row>
    <row r="82" spans="1:9" ht="27" x14ac:dyDescent="0.3">
      <c r="A82" s="28">
        <v>15</v>
      </c>
      <c r="B82" s="39" t="s">
        <v>34</v>
      </c>
      <c r="C82" s="30">
        <f t="shared" ref="C82" si="18">SUM(C83:C86)</f>
        <v>182</v>
      </c>
      <c r="D82" s="31">
        <v>26670</v>
      </c>
      <c r="E82" s="31">
        <v>0</v>
      </c>
      <c r="F82" s="31">
        <f t="shared" si="17"/>
        <v>26670</v>
      </c>
      <c r="G82" s="30">
        <v>154</v>
      </c>
      <c r="H82" s="31">
        <v>17607</v>
      </c>
      <c r="I82" s="31">
        <f t="shared" si="15"/>
        <v>44277</v>
      </c>
    </row>
    <row r="83" spans="1:9" x14ac:dyDescent="0.3">
      <c r="A83" s="32"/>
      <c r="B83" s="33" t="s">
        <v>17</v>
      </c>
      <c r="C83" s="34">
        <v>42</v>
      </c>
      <c r="D83" s="35">
        <v>5906</v>
      </c>
      <c r="E83" s="35">
        <v>0</v>
      </c>
      <c r="F83" s="35">
        <f t="shared" si="17"/>
        <v>5906</v>
      </c>
      <c r="G83" s="34">
        <v>35</v>
      </c>
      <c r="H83" s="35">
        <v>4002</v>
      </c>
      <c r="I83" s="35">
        <f t="shared" si="15"/>
        <v>9908</v>
      </c>
    </row>
    <row r="84" spans="1:9" x14ac:dyDescent="0.3">
      <c r="A84" s="32"/>
      <c r="B84" s="36" t="s">
        <v>18</v>
      </c>
      <c r="C84" s="34">
        <v>48</v>
      </c>
      <c r="D84" s="35">
        <v>7119</v>
      </c>
      <c r="E84" s="35">
        <v>0</v>
      </c>
      <c r="F84" s="35">
        <f t="shared" si="17"/>
        <v>7119</v>
      </c>
      <c r="G84" s="34">
        <v>34</v>
      </c>
      <c r="H84" s="35">
        <v>3887</v>
      </c>
      <c r="I84" s="35">
        <f t="shared" si="15"/>
        <v>11006</v>
      </c>
    </row>
    <row r="85" spans="1:9" x14ac:dyDescent="0.3">
      <c r="A85" s="32"/>
      <c r="B85" s="36" t="s">
        <v>19</v>
      </c>
      <c r="C85" s="34">
        <v>38</v>
      </c>
      <c r="D85" s="35">
        <v>5636</v>
      </c>
      <c r="E85" s="35">
        <v>0</v>
      </c>
      <c r="F85" s="35">
        <f t="shared" si="17"/>
        <v>5636</v>
      </c>
      <c r="G85" s="34">
        <v>48</v>
      </c>
      <c r="H85" s="35">
        <v>5488</v>
      </c>
      <c r="I85" s="35">
        <f t="shared" si="15"/>
        <v>11124</v>
      </c>
    </row>
    <row r="86" spans="1:9" x14ac:dyDescent="0.3">
      <c r="A86" s="37"/>
      <c r="B86" s="38" t="s">
        <v>20</v>
      </c>
      <c r="C86" s="34">
        <v>54</v>
      </c>
      <c r="D86" s="35">
        <v>8009</v>
      </c>
      <c r="E86" s="35">
        <v>0</v>
      </c>
      <c r="F86" s="35">
        <f t="shared" si="17"/>
        <v>8009</v>
      </c>
      <c r="G86" s="34">
        <v>37</v>
      </c>
      <c r="H86" s="35">
        <v>4230</v>
      </c>
      <c r="I86" s="35">
        <f t="shared" si="15"/>
        <v>12239</v>
      </c>
    </row>
    <row r="87" spans="1:9" x14ac:dyDescent="0.3">
      <c r="A87" s="28">
        <v>16</v>
      </c>
      <c r="B87" s="29" t="s">
        <v>35</v>
      </c>
      <c r="C87" s="30">
        <f t="shared" ref="C87" si="19">SUM(C88:C91)</f>
        <v>269</v>
      </c>
      <c r="D87" s="31">
        <v>39296</v>
      </c>
      <c r="E87" s="31">
        <v>0</v>
      </c>
      <c r="F87" s="31">
        <f t="shared" si="17"/>
        <v>39296</v>
      </c>
      <c r="G87" s="30">
        <v>277</v>
      </c>
      <c r="H87" s="31">
        <v>31669</v>
      </c>
      <c r="I87" s="31">
        <f t="shared" si="15"/>
        <v>70965</v>
      </c>
    </row>
    <row r="88" spans="1:9" x14ac:dyDescent="0.3">
      <c r="A88" s="32"/>
      <c r="B88" s="33" t="s">
        <v>17</v>
      </c>
      <c r="C88" s="34">
        <v>78</v>
      </c>
      <c r="D88" s="35">
        <v>10966</v>
      </c>
      <c r="E88" s="35">
        <v>0</v>
      </c>
      <c r="F88" s="35">
        <f t="shared" si="17"/>
        <v>10966</v>
      </c>
      <c r="G88" s="34">
        <v>72</v>
      </c>
      <c r="H88" s="35">
        <v>8231</v>
      </c>
      <c r="I88" s="35">
        <f t="shared" si="15"/>
        <v>19197</v>
      </c>
    </row>
    <row r="89" spans="1:9" x14ac:dyDescent="0.3">
      <c r="A89" s="32"/>
      <c r="B89" s="36" t="s">
        <v>18</v>
      </c>
      <c r="C89" s="34">
        <v>58</v>
      </c>
      <c r="D89" s="35">
        <v>8603</v>
      </c>
      <c r="E89" s="35">
        <v>0</v>
      </c>
      <c r="F89" s="35">
        <f t="shared" si="17"/>
        <v>8603</v>
      </c>
      <c r="G89" s="34">
        <v>75</v>
      </c>
      <c r="H89" s="35">
        <v>8575</v>
      </c>
      <c r="I89" s="35">
        <f t="shared" si="15"/>
        <v>17178</v>
      </c>
    </row>
    <row r="90" spans="1:9" x14ac:dyDescent="0.3">
      <c r="A90" s="32"/>
      <c r="B90" s="36" t="s">
        <v>19</v>
      </c>
      <c r="C90" s="34">
        <v>68</v>
      </c>
      <c r="D90" s="35">
        <v>10086</v>
      </c>
      <c r="E90" s="35">
        <v>0</v>
      </c>
      <c r="F90" s="35">
        <f t="shared" si="17"/>
        <v>10086</v>
      </c>
      <c r="G90" s="34">
        <v>61</v>
      </c>
      <c r="H90" s="35">
        <v>6974</v>
      </c>
      <c r="I90" s="35">
        <f t="shared" si="15"/>
        <v>17060</v>
      </c>
    </row>
    <row r="91" spans="1:9" x14ac:dyDescent="0.3">
      <c r="A91" s="37"/>
      <c r="B91" s="38" t="s">
        <v>20</v>
      </c>
      <c r="C91" s="34">
        <v>65</v>
      </c>
      <c r="D91" s="35">
        <v>9641</v>
      </c>
      <c r="E91" s="35">
        <v>0</v>
      </c>
      <c r="F91" s="35">
        <f t="shared" si="17"/>
        <v>9641</v>
      </c>
      <c r="G91" s="34">
        <v>69</v>
      </c>
      <c r="H91" s="35">
        <v>7889</v>
      </c>
      <c r="I91" s="35">
        <f t="shared" si="15"/>
        <v>17530</v>
      </c>
    </row>
    <row r="92" spans="1:9" x14ac:dyDescent="0.3">
      <c r="A92" s="28">
        <v>17</v>
      </c>
      <c r="B92" s="29" t="s">
        <v>36</v>
      </c>
      <c r="C92" s="30">
        <f t="shared" ref="C92" si="20">SUM(C93:C96)</f>
        <v>65</v>
      </c>
      <c r="D92" s="31">
        <v>9533</v>
      </c>
      <c r="E92" s="31">
        <v>0</v>
      </c>
      <c r="F92" s="31">
        <f t="shared" si="17"/>
        <v>9533</v>
      </c>
      <c r="G92" s="30">
        <v>60</v>
      </c>
      <c r="H92" s="31">
        <v>6860</v>
      </c>
      <c r="I92" s="31">
        <f t="shared" si="15"/>
        <v>16393</v>
      </c>
    </row>
    <row r="93" spans="1:9" x14ac:dyDescent="0.3">
      <c r="A93" s="32"/>
      <c r="B93" s="33" t="s">
        <v>17</v>
      </c>
      <c r="C93" s="34">
        <v>14</v>
      </c>
      <c r="D93" s="35">
        <v>1969</v>
      </c>
      <c r="E93" s="35">
        <v>0</v>
      </c>
      <c r="F93" s="35">
        <f t="shared" si="17"/>
        <v>1969</v>
      </c>
      <c r="G93" s="34">
        <v>10</v>
      </c>
      <c r="H93" s="35">
        <v>1143</v>
      </c>
      <c r="I93" s="35">
        <f t="shared" si="15"/>
        <v>3112</v>
      </c>
    </row>
    <row r="94" spans="1:9" x14ac:dyDescent="0.3">
      <c r="A94" s="32"/>
      <c r="B94" s="36" t="s">
        <v>18</v>
      </c>
      <c r="C94" s="34">
        <v>15</v>
      </c>
      <c r="D94" s="35">
        <v>2225</v>
      </c>
      <c r="E94" s="35">
        <v>0</v>
      </c>
      <c r="F94" s="35">
        <f t="shared" si="17"/>
        <v>2225</v>
      </c>
      <c r="G94" s="34">
        <v>13</v>
      </c>
      <c r="H94" s="35">
        <v>1486</v>
      </c>
      <c r="I94" s="35">
        <f t="shared" si="15"/>
        <v>3711</v>
      </c>
    </row>
    <row r="95" spans="1:9" x14ac:dyDescent="0.3">
      <c r="A95" s="32"/>
      <c r="B95" s="36" t="s">
        <v>19</v>
      </c>
      <c r="C95" s="34">
        <v>23</v>
      </c>
      <c r="D95" s="35">
        <v>3411</v>
      </c>
      <c r="E95" s="35">
        <v>0</v>
      </c>
      <c r="F95" s="35">
        <f t="shared" si="17"/>
        <v>3411</v>
      </c>
      <c r="G95" s="34">
        <v>14</v>
      </c>
      <c r="H95" s="35">
        <v>1601</v>
      </c>
      <c r="I95" s="35">
        <f t="shared" si="15"/>
        <v>5012</v>
      </c>
    </row>
    <row r="96" spans="1:9" x14ac:dyDescent="0.3">
      <c r="A96" s="37"/>
      <c r="B96" s="38" t="s">
        <v>20</v>
      </c>
      <c r="C96" s="34">
        <v>13</v>
      </c>
      <c r="D96" s="35">
        <v>1928</v>
      </c>
      <c r="E96" s="35">
        <v>0</v>
      </c>
      <c r="F96" s="35">
        <f t="shared" si="17"/>
        <v>1928</v>
      </c>
      <c r="G96" s="34">
        <v>23</v>
      </c>
      <c r="H96" s="35">
        <v>2630</v>
      </c>
      <c r="I96" s="35">
        <f t="shared" si="15"/>
        <v>4558</v>
      </c>
    </row>
    <row r="97" spans="1:9" x14ac:dyDescent="0.3">
      <c r="A97" s="28">
        <v>18</v>
      </c>
      <c r="B97" s="29" t="s">
        <v>37</v>
      </c>
      <c r="C97" s="30">
        <f t="shared" ref="C97" si="21">SUM(C98:C101)</f>
        <v>38</v>
      </c>
      <c r="D97" s="31">
        <v>5613</v>
      </c>
      <c r="E97" s="31">
        <v>0</v>
      </c>
      <c r="F97" s="31">
        <f t="shared" si="17"/>
        <v>5613</v>
      </c>
      <c r="G97" s="30">
        <v>37</v>
      </c>
      <c r="H97" s="31">
        <v>4230</v>
      </c>
      <c r="I97" s="31">
        <f t="shared" si="15"/>
        <v>9843</v>
      </c>
    </row>
    <row r="98" spans="1:9" x14ac:dyDescent="0.3">
      <c r="A98" s="32"/>
      <c r="B98" s="33" t="s">
        <v>17</v>
      </c>
      <c r="C98" s="34">
        <v>3</v>
      </c>
      <c r="D98" s="35">
        <v>422</v>
      </c>
      <c r="E98" s="35">
        <v>0</v>
      </c>
      <c r="F98" s="35">
        <f t="shared" si="17"/>
        <v>422</v>
      </c>
      <c r="G98" s="34">
        <v>7</v>
      </c>
      <c r="H98" s="35">
        <v>800</v>
      </c>
      <c r="I98" s="35">
        <f t="shared" si="15"/>
        <v>1222</v>
      </c>
    </row>
    <row r="99" spans="1:9" x14ac:dyDescent="0.3">
      <c r="A99" s="32"/>
      <c r="B99" s="36" t="s">
        <v>18</v>
      </c>
      <c r="C99" s="34">
        <v>14</v>
      </c>
      <c r="D99" s="35">
        <v>2076</v>
      </c>
      <c r="E99" s="35">
        <v>0</v>
      </c>
      <c r="F99" s="35">
        <f t="shared" si="17"/>
        <v>2076</v>
      </c>
      <c r="G99" s="34">
        <v>4</v>
      </c>
      <c r="H99" s="35">
        <v>457</v>
      </c>
      <c r="I99" s="35">
        <f t="shared" si="15"/>
        <v>2533</v>
      </c>
    </row>
    <row r="100" spans="1:9" x14ac:dyDescent="0.3">
      <c r="A100" s="32"/>
      <c r="B100" s="36" t="s">
        <v>19</v>
      </c>
      <c r="C100" s="34">
        <v>11</v>
      </c>
      <c r="D100" s="35">
        <v>1632</v>
      </c>
      <c r="E100" s="35">
        <v>0</v>
      </c>
      <c r="F100" s="35">
        <f t="shared" si="17"/>
        <v>1632</v>
      </c>
      <c r="G100" s="34">
        <v>15</v>
      </c>
      <c r="H100" s="35">
        <v>1715</v>
      </c>
      <c r="I100" s="35">
        <f t="shared" si="15"/>
        <v>3347</v>
      </c>
    </row>
    <row r="101" spans="1:9" x14ac:dyDescent="0.3">
      <c r="A101" s="37"/>
      <c r="B101" s="38" t="s">
        <v>20</v>
      </c>
      <c r="C101" s="34">
        <v>10</v>
      </c>
      <c r="D101" s="35">
        <v>1483</v>
      </c>
      <c r="E101" s="35">
        <v>0</v>
      </c>
      <c r="F101" s="35">
        <f t="shared" si="17"/>
        <v>1483</v>
      </c>
      <c r="G101" s="34">
        <v>11</v>
      </c>
      <c r="H101" s="35">
        <v>1258</v>
      </c>
      <c r="I101" s="35">
        <f t="shared" si="15"/>
        <v>2741</v>
      </c>
    </row>
    <row r="102" spans="1:9" x14ac:dyDescent="0.3">
      <c r="A102" s="28">
        <v>19</v>
      </c>
      <c r="B102" s="29" t="s">
        <v>38</v>
      </c>
      <c r="C102" s="30">
        <f t="shared" ref="C102" si="22">SUM(C103:C106)</f>
        <v>103</v>
      </c>
      <c r="D102" s="31">
        <v>15107</v>
      </c>
      <c r="E102" s="31">
        <v>0</v>
      </c>
      <c r="F102" s="31">
        <f t="shared" si="17"/>
        <v>15107</v>
      </c>
      <c r="G102" s="30">
        <v>99</v>
      </c>
      <c r="H102" s="31">
        <v>11319</v>
      </c>
      <c r="I102" s="31">
        <f t="shared" si="15"/>
        <v>26426</v>
      </c>
    </row>
    <row r="103" spans="1:9" x14ac:dyDescent="0.3">
      <c r="A103" s="32"/>
      <c r="B103" s="33" t="s">
        <v>17</v>
      </c>
      <c r="C103" s="34">
        <v>22</v>
      </c>
      <c r="D103" s="35">
        <v>3093</v>
      </c>
      <c r="E103" s="35">
        <v>0</v>
      </c>
      <c r="F103" s="35">
        <f t="shared" si="17"/>
        <v>3093</v>
      </c>
      <c r="G103" s="34">
        <v>25</v>
      </c>
      <c r="H103" s="35">
        <v>2858</v>
      </c>
      <c r="I103" s="35">
        <f t="shared" si="15"/>
        <v>5951</v>
      </c>
    </row>
    <row r="104" spans="1:9" x14ac:dyDescent="0.3">
      <c r="A104" s="32"/>
      <c r="B104" s="36" t="s">
        <v>18</v>
      </c>
      <c r="C104" s="34">
        <v>28</v>
      </c>
      <c r="D104" s="35">
        <v>4153</v>
      </c>
      <c r="E104" s="35">
        <v>0</v>
      </c>
      <c r="F104" s="35">
        <f t="shared" si="17"/>
        <v>4153</v>
      </c>
      <c r="G104" s="34">
        <v>23</v>
      </c>
      <c r="H104" s="35">
        <v>2630</v>
      </c>
      <c r="I104" s="35">
        <f t="shared" si="15"/>
        <v>6783</v>
      </c>
    </row>
    <row r="105" spans="1:9" x14ac:dyDescent="0.3">
      <c r="A105" s="32"/>
      <c r="B105" s="36" t="s">
        <v>19</v>
      </c>
      <c r="C105" s="34">
        <v>25</v>
      </c>
      <c r="D105" s="35">
        <v>3708</v>
      </c>
      <c r="E105" s="35">
        <v>0</v>
      </c>
      <c r="F105" s="35">
        <f t="shared" si="17"/>
        <v>3708</v>
      </c>
      <c r="G105" s="34">
        <v>26</v>
      </c>
      <c r="H105" s="35">
        <v>2973</v>
      </c>
      <c r="I105" s="35">
        <f t="shared" si="15"/>
        <v>6681</v>
      </c>
    </row>
    <row r="106" spans="1:9" x14ac:dyDescent="0.3">
      <c r="A106" s="37"/>
      <c r="B106" s="38" t="s">
        <v>20</v>
      </c>
      <c r="C106" s="40">
        <v>28</v>
      </c>
      <c r="D106" s="41">
        <v>4153</v>
      </c>
      <c r="E106" s="41">
        <v>0</v>
      </c>
      <c r="F106" s="41">
        <f t="shared" si="17"/>
        <v>4153</v>
      </c>
      <c r="G106" s="40">
        <v>25</v>
      </c>
      <c r="H106" s="41">
        <v>2858</v>
      </c>
      <c r="I106" s="41">
        <f t="shared" si="15"/>
        <v>7011</v>
      </c>
    </row>
    <row r="107" spans="1:9" x14ac:dyDescent="0.3">
      <c r="A107" s="28">
        <v>20</v>
      </c>
      <c r="B107" s="29" t="s">
        <v>39</v>
      </c>
      <c r="C107" s="42">
        <f t="shared" ref="C107" si="23">SUM(C108:C111)</f>
        <v>0</v>
      </c>
      <c r="D107" s="31">
        <v>0</v>
      </c>
      <c r="E107" s="31">
        <v>231747</v>
      </c>
      <c r="F107" s="31">
        <f t="shared" si="17"/>
        <v>231747</v>
      </c>
      <c r="G107" s="42">
        <v>0</v>
      </c>
      <c r="H107" s="31">
        <v>-231747</v>
      </c>
      <c r="I107" s="31">
        <f t="shared" si="15"/>
        <v>0</v>
      </c>
    </row>
    <row r="110" spans="1:9" s="43" customFormat="1" ht="13.8" x14ac:dyDescent="0.25">
      <c r="B110" s="46" t="s">
        <v>42</v>
      </c>
      <c r="C110" s="46"/>
      <c r="D110" s="43" t="s">
        <v>41</v>
      </c>
    </row>
  </sheetData>
  <mergeCells count="5">
    <mergeCell ref="B4:C4"/>
    <mergeCell ref="A5:I5"/>
    <mergeCell ref="A6:I6"/>
    <mergeCell ref="A7:I7"/>
    <mergeCell ref="B110:C1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Tamara.Valuka</dc:creator>
  <cp:lastModifiedBy>Anita.Belousa</cp:lastModifiedBy>
  <dcterms:created xsi:type="dcterms:W3CDTF">2025-09-29T10:53:42Z</dcterms:created>
  <dcterms:modified xsi:type="dcterms:W3CDTF">2025-09-30T09:11:27Z</dcterms:modified>
</cp:coreProperties>
</file>