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AMARA\XLS\"/>
    </mc:Choice>
  </mc:AlternateContent>
  <xr:revisionPtr revIDLastSave="0" documentId="13_ncr:1_{48B69E4A-69AC-41CE-ABDD-8FF30FF9A0CD}" xr6:coauthVersionLast="47" xr6:coauthVersionMax="47" xr10:uidLastSave="{00000000-0000-0000-0000-000000000000}"/>
  <bookViews>
    <workbookView xWindow="-23148" yWindow="1284" windowWidth="23256" windowHeight="12456" tabRatio="584" activeTab="1" xr2:uid="{00000000-000D-0000-FFFF-FFFF00000000}"/>
  </bookViews>
  <sheets>
    <sheet name="1.piel." sheetId="23" r:id="rId1"/>
    <sheet name="2.piel." sheetId="25" r:id="rId2"/>
    <sheet name="3.piel." sheetId="9" r:id="rId3"/>
    <sheet name="4.piel." sheetId="13" r:id="rId4"/>
    <sheet name="5.piel." sheetId="32" r:id="rId5"/>
    <sheet name="6.piel." sheetId="33" r:id="rId6"/>
    <sheet name="7.piel." sheetId="34" r:id="rId7"/>
    <sheet name="8.piel." sheetId="35" r:id="rId8"/>
    <sheet name="9.piel." sheetId="36" r:id="rId9"/>
    <sheet name="10.piel." sheetId="37" r:id="rId10"/>
    <sheet name="11.piel." sheetId="40" r:id="rId11"/>
    <sheet name="12.piel." sheetId="38" r:id="rId12"/>
    <sheet name="13.piel." sheetId="41" r:id="rId13"/>
    <sheet name="14.piel." sheetId="39" r:id="rId14"/>
  </sheets>
  <definedNames>
    <definedName name="_xlnm.Print_Titles" localSheetId="0">'1.piel.'!$9:$9</definedName>
    <definedName name="_xlnm.Print_Titles" localSheetId="11">'12.piel.'!$9:$9</definedName>
    <definedName name="_xlnm.Print_Titles" localSheetId="1">'2.piel.'!$9:$9</definedName>
    <definedName name="_xlnm.Print_Titles" localSheetId="2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3" l="1"/>
  <c r="C14" i="39"/>
  <c r="C41" i="41"/>
  <c r="C40" i="41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I11" i="41"/>
  <c r="H11" i="41"/>
  <c r="G11" i="41"/>
  <c r="F11" i="41"/>
  <c r="E11" i="41"/>
  <c r="D11" i="41"/>
  <c r="C11" i="41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G11" i="38"/>
  <c r="F11" i="38"/>
  <c r="E11" i="38"/>
  <c r="C12" i="40"/>
  <c r="E15" i="37"/>
  <c r="E14" i="37"/>
  <c r="E13" i="37"/>
  <c r="E12" i="37"/>
  <c r="E11" i="37"/>
  <c r="D11" i="37"/>
  <c r="C11" i="37"/>
  <c r="D11" i="36"/>
  <c r="C11" i="36"/>
  <c r="E16" i="35"/>
  <c r="E14" i="35"/>
  <c r="D14" i="35"/>
  <c r="C14" i="35"/>
  <c r="E11" i="34"/>
  <c r="D11" i="34"/>
  <c r="C54" i="33"/>
  <c r="C43" i="13"/>
  <c r="C42" i="13"/>
  <c r="C32" i="13"/>
  <c r="C12" i="13"/>
  <c r="J183" i="9"/>
  <c r="I183" i="9"/>
  <c r="H183" i="9"/>
  <c r="G183" i="9"/>
  <c r="F183" i="9"/>
  <c r="E183" i="9"/>
  <c r="D183" i="9"/>
  <c r="L181" i="9"/>
  <c r="K181" i="9"/>
  <c r="J181" i="9"/>
  <c r="I181" i="9"/>
  <c r="H181" i="9"/>
  <c r="G181" i="9"/>
  <c r="F181" i="9"/>
  <c r="E181" i="9"/>
  <c r="D181" i="9"/>
  <c r="L177" i="9"/>
  <c r="K177" i="9"/>
  <c r="J177" i="9"/>
  <c r="I177" i="9"/>
  <c r="H177" i="9"/>
  <c r="G177" i="9"/>
  <c r="F177" i="9"/>
  <c r="E177" i="9"/>
  <c r="D177" i="9"/>
  <c r="L176" i="9"/>
  <c r="K176" i="9"/>
  <c r="J176" i="9"/>
  <c r="I176" i="9"/>
  <c r="H176" i="9"/>
  <c r="G176" i="9"/>
  <c r="F176" i="9"/>
  <c r="E176" i="9"/>
  <c r="D176" i="9"/>
  <c r="L143" i="9"/>
  <c r="K143" i="9"/>
  <c r="J143" i="9"/>
  <c r="I143" i="9"/>
  <c r="H143" i="9"/>
  <c r="G143" i="9"/>
  <c r="F143" i="9"/>
  <c r="E143" i="9"/>
  <c r="D143" i="9"/>
  <c r="L132" i="9"/>
  <c r="K132" i="9"/>
  <c r="J132" i="9"/>
  <c r="I132" i="9"/>
  <c r="H132" i="9"/>
  <c r="G132" i="9"/>
  <c r="F132" i="9"/>
  <c r="E132" i="9"/>
  <c r="D132" i="9"/>
</calcChain>
</file>

<file path=xl/sharedStrings.xml><?xml version="1.0" encoding="utf-8"?>
<sst xmlns="http://schemas.openxmlformats.org/spreadsheetml/2006/main" count="1312" uniqueCount="824">
  <si>
    <t>Atlīdzība</t>
  </si>
  <si>
    <t>Preces un pakalpojumi</t>
  </si>
  <si>
    <t>Pamatkapitāla veidošana</t>
  </si>
  <si>
    <t>Nr. p.k.</t>
  </si>
  <si>
    <t>Kopā</t>
  </si>
  <si>
    <t>Aizdevējs</t>
  </si>
  <si>
    <t>Mērķis</t>
  </si>
  <si>
    <t>Līguma noslēgšanas datums</t>
  </si>
  <si>
    <t>Valsts kase</t>
  </si>
  <si>
    <t>x</t>
  </si>
  <si>
    <t>1. pielikums</t>
  </si>
  <si>
    <t>3. pielikums</t>
  </si>
  <si>
    <t>4. pielikums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</si>
  <si>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</si>
  <si>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</si>
  <si>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</si>
  <si>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</si>
  <si>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</si>
  <si>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</si>
  <si>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</si>
  <si>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</si>
  <si>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 xml:space="preserve">Primārās veselības aprūpes pakalpojums 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</si>
  <si>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</si>
  <si>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</si>
  <si>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</si>
  <si>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</si>
  <si>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</si>
  <si>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Rādītāju nosaukumi</t>
  </si>
  <si>
    <t>II IZDEVUMI - kopā</t>
  </si>
  <si>
    <t>Valsts budžeta transferti</t>
  </si>
  <si>
    <t>18.0.0.0.</t>
  </si>
  <si>
    <t xml:space="preserve">    18.6.2.0.</t>
  </si>
  <si>
    <t>I IEŅĒMUMI - kopā</t>
  </si>
  <si>
    <t>Naudas līdzekļi un noguldījumi (bilances aktīvā)</t>
  </si>
  <si>
    <t>Budžeta kategoriju kodi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</si>
  <si>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</si>
  <si>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</si>
  <si>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</si>
  <si>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</si>
  <si>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</si>
  <si>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</si>
  <si>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</si>
  <si>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</si>
  <si>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</si>
  <si>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</si>
  <si>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</si>
  <si>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</si>
  <si>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</si>
  <si>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</si>
  <si>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</si>
  <si>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</si>
  <si>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</si>
  <si>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</si>
  <si>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</si>
  <si>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</si>
  <si>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</si>
  <si>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</si>
  <si>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</si>
  <si>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</si>
  <si>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</si>
  <si>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</si>
  <si>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</si>
  <si>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</si>
  <si>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</si>
  <si>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</si>
  <si>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</si>
  <si>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</si>
  <si>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</si>
  <si>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</si>
  <si>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</si>
  <si>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</si>
  <si>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</si>
  <si>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</si>
  <si>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</si>
  <si>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</si>
  <si>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</si>
  <si>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</si>
  <si>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</si>
  <si>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</si>
  <si>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</si>
  <si>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</si>
  <si>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</si>
  <si>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</si>
  <si>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</si>
  <si>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</si>
  <si>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</si>
  <si>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</si>
  <si>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</si>
  <si>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</si>
  <si>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</si>
  <si>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</si>
  <si>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</si>
  <si>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</si>
  <si>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</si>
  <si>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</si>
  <si>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</si>
  <si>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</si>
  <si>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</si>
  <si>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</si>
  <si>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</si>
  <si>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</si>
  <si>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</si>
  <si>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</si>
  <si>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</si>
  <si>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</si>
  <si>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</si>
  <si>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</si>
  <si>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</si>
  <si>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</si>
  <si>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</si>
  <si>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</si>
  <si>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</si>
  <si>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</si>
  <si>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</si>
  <si>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</si>
  <si>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</si>
  <si>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</si>
  <si>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</si>
  <si>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</si>
  <si>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</si>
  <si>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</si>
  <si>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</si>
  <si>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</si>
  <si>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</si>
  <si>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</si>
  <si>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</si>
  <si>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</si>
  <si>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</si>
  <si>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</si>
  <si>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</si>
  <si>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</si>
  <si>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</si>
  <si>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</si>
  <si>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</si>
  <si>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</si>
  <si>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</si>
  <si>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</si>
  <si>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</si>
  <si>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</si>
  <si>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</si>
  <si>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</si>
  <si>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</si>
  <si>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</si>
  <si>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</si>
  <si>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</si>
  <si>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</si>
  <si>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</si>
  <si>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</si>
  <si>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</si>
  <si>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</si>
  <si>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</si>
  <si>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</si>
  <si>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</si>
  <si>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</si>
  <si>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</si>
  <si>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</si>
  <si>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</si>
  <si>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</si>
  <si>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</si>
  <si>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</si>
  <si>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</si>
  <si>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</si>
  <si>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</si>
  <si>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</si>
  <si>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</si>
  <si>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</si>
  <si>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</si>
  <si>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</si>
  <si>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</si>
  <si>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</si>
  <si>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</si>
  <si>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</si>
  <si>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</si>
  <si>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</si>
  <si>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</si>
  <si>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</si>
  <si>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</si>
  <si>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</si>
  <si>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</si>
  <si>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</si>
  <si>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</si>
  <si>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</si>
  <si>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</si>
  <si>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</si>
  <si>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</si>
  <si>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</si>
  <si>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</si>
  <si>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</si>
  <si>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</si>
  <si>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</si>
  <si>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</si>
  <si>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</si>
  <si>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</si>
  <si>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</si>
  <si>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</si>
  <si>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</si>
  <si>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</si>
  <si>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</si>
  <si>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</si>
  <si>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</si>
  <si>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</si>
  <si>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</si>
  <si>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</si>
  <si>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</si>
  <si>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</si>
  <si>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</si>
  <si>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</si>
  <si>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</si>
  <si>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</si>
  <si>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</si>
  <si>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</si>
  <si>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</si>
  <si>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</si>
  <si>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</si>
  <si>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</si>
  <si>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</si>
  <si>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</si>
  <si>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</si>
  <si>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</si>
  <si>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</si>
  <si>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</si>
  <si>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</si>
  <si>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9.5.1.4.</t>
  </si>
  <si>
    <t xml:space="preserve">    Pašvaldības nodeva par tirdzniecību publiskās vietās</t>
  </si>
  <si>
    <t xml:space="preserve">    9.5.2.1.</t>
  </si>
  <si>
    <t xml:space="preserve">    Pašvaldības nodeva par būvatļaujas saņemšanu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</si>
  <si>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</si>
  <si>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</si>
  <si>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</si>
  <si>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</si>
  <si>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</si>
  <si>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</si>
  <si>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</si>
  <si>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</si>
  <si>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</si>
  <si>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</si>
  <si>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</si>
  <si>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</si>
  <si>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</si>
  <si>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</si>
  <si>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</si>
  <si>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</si>
  <si>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</si>
  <si>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</si>
  <si>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</si>
  <si>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</si>
  <si>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</si>
  <si>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</si>
  <si>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</si>
  <si>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</si>
  <si>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</si>
  <si>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</si>
  <si>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</si>
  <si>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</si>
  <si>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</si>
  <si>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</si>
  <si>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</si>
  <si>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</si>
  <si>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</si>
  <si>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</si>
  <si>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</si>
  <si>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</si>
  <si>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</si>
  <si>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</si>
  <si>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</si>
  <si>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</si>
  <si>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</si>
  <si>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</si>
  <si>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</si>
  <si>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</si>
  <si>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</si>
  <si>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</si>
  <si>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</si>
  <si>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</si>
  <si>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</si>
  <si>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</si>
  <si>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</si>
  <si>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</si>
  <si>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</si>
  <si>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</si>
  <si>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</si>
  <si>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</si>
  <si>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</si>
  <si>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</si>
  <si>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</si>
  <si>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</si>
  <si>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</si>
  <si>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</si>
  <si>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</si>
  <si>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</si>
  <si>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</si>
  <si>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</si>
  <si>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</si>
  <si>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</si>
  <si>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</si>
  <si>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</si>
  <si>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</si>
  <si>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</si>
  <si>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</si>
  <si>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</si>
  <si>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</si>
  <si>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</si>
  <si>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</si>
  <si>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</si>
  <si>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</si>
  <si>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</si>
  <si>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</si>
  <si>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</si>
  <si>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</si>
  <si>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</si>
  <si>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</si>
  <si>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</si>
  <si>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</si>
  <si>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</si>
  <si>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</si>
  <si>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</si>
  <si>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</si>
  <si>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</si>
  <si>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</si>
  <si>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</si>
  <si>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</si>
  <si>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</si>
  <si>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</si>
  <si>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</si>
  <si>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</si>
  <si>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</si>
  <si>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</si>
  <si>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</si>
  <si>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</si>
  <si>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</si>
  <si>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</si>
  <si>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</si>
  <si>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</si>
  <si>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</si>
  <si>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</si>
  <si>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</si>
  <si>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</si>
  <si>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</si>
  <si>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</si>
  <si>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</si>
  <si>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</si>
  <si>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</si>
  <si>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</si>
  <si>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</si>
  <si>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</si>
  <si>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</si>
  <si>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</si>
  <si>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</si>
  <si>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</si>
  <si>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</si>
  <si>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</si>
  <si>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</si>
  <si>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</si>
  <si>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</si>
  <si>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</si>
  <si>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</si>
  <si>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</si>
  <si>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</si>
  <si>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</si>
  <si>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</si>
  <si>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</si>
  <si>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</si>
  <si>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</si>
  <si>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</si>
  <si>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</si>
  <si>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</si>
  <si>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</si>
  <si>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</si>
  <si>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</si>
  <si>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</si>
  <si>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</si>
  <si>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</si>
  <si>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</si>
  <si>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</si>
  <si>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</si>
  <si>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</si>
  <si>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</si>
  <si>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</si>
  <si>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</si>
  <si>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</si>
  <si>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</si>
  <si>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</si>
  <si>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</si>
  <si>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</si>
  <si>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</si>
  <si>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</si>
  <si>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</si>
  <si>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</si>
  <si>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</si>
  <si>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</si>
  <si>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</si>
  <si>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</si>
  <si>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</si>
  <si>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</si>
  <si>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</si>
  <si>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</si>
  <si>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</si>
  <si>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</si>
  <si>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</si>
  <si>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</si>
  <si>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</si>
  <si>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</si>
  <si>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</si>
  <si>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</si>
  <si>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</si>
  <si>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</si>
  <si>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</si>
  <si>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</si>
  <si>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</si>
  <si>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</si>
  <si>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</si>
  <si>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</si>
  <si>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</si>
  <si>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</si>
  <si>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</si>
  <si>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</si>
  <si>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</si>
  <si>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</si>
  <si>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</si>
  <si>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</si>
  <si>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</si>
  <si>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</si>
  <si>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</si>
  <si>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</si>
  <si>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</si>
  <si>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</si>
  <si>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</si>
  <si>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</si>
  <si>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</si>
  <si>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</si>
  <si>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</si>
  <si>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</si>
  <si>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</si>
  <si>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</si>
  <si>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</si>
  <si>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</si>
  <si>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</si>
  <si>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</si>
  <si>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</si>
  <si>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</si>
  <si>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</si>
  <si>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</si>
  <si>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</si>
  <si>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</si>
  <si>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</si>
  <si>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</si>
  <si>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</si>
  <si>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</si>
  <si>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</si>
  <si>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</si>
  <si>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</si>
  <si>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</si>
  <si>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</si>
  <si>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</si>
  <si>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</si>
  <si>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</si>
  <si>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</si>
  <si>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</si>
  <si>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</si>
  <si>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</si>
  <si>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</si>
  <si>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</si>
  <si>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</si>
  <si>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</si>
  <si>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</si>
  <si>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</si>
  <si>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</si>
  <si>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</si>
  <si>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</si>
  <si>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</si>
  <si>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</si>
  <si>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</si>
  <si>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</si>
  <si>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</si>
  <si>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</si>
  <si>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</si>
  <si>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</si>
  <si>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</si>
  <si>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</si>
  <si>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</si>
  <si>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</si>
  <si>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</si>
  <si>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</si>
  <si>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</si>
  <si>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</si>
  <si>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</si>
  <si>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</si>
  <si>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</si>
  <si>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</si>
  <si>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</si>
  <si>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</si>
  <si>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</si>
  <si>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</si>
  <si>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</si>
  <si>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</si>
  <si>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</si>
  <si>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</si>
  <si>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</si>
  <si>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</si>
  <si>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</si>
  <si>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</si>
  <si>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</si>
  <si>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</si>
  <si>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</si>
  <si>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</si>
  <si>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</si>
  <si>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</si>
  <si>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</si>
  <si>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</si>
  <si>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</si>
  <si>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</si>
  <si>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 xml:space="preserve"> euro</t>
  </si>
  <si>
    <t>turpmākajie gadi</t>
  </si>
  <si>
    <t>Pavisam</t>
  </si>
  <si>
    <t>LR Izglītības un zinātnes ministrijas mērķdotācija interešu izglītības (tajā skaitā STEM) programmu pedagogu daļējai darba samaksai un valsts sociālās apdrošināšanas obligātajām iemaksām</t>
  </si>
  <si>
    <t>Pašvaldību saņemtie valsts budžeta transferti - kopā</t>
  </si>
  <si>
    <t>5=(3+4)</t>
  </si>
  <si>
    <t>19.09.2006</t>
  </si>
  <si>
    <t>14.03.2008</t>
  </si>
  <si>
    <t>21.02.2006</t>
  </si>
  <si>
    <t>04.06.2008</t>
  </si>
  <si>
    <t>PII “Vilnītis” iekšējo inženiertīklu un to ievadu pārbūve, Lapmežciemā, Tukuma novadā</t>
  </si>
  <si>
    <t>Kandavas Kārļa Mīlenbaha vidusskolas pārbūves un energoefektivitātes paaugstināšanas būvprojekta izstrāde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</si>
  <si>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</si>
  <si>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</si>
  <si>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</si>
  <si>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</si>
  <si>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</si>
  <si>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</si>
  <si>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</si>
  <si>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</si>
  <si>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</si>
  <si>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</si>
  <si>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</si>
  <si>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</si>
  <si>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</si>
  <si>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</si>
  <si>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</si>
  <si>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</si>
  <si>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</si>
  <si>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</si>
  <si>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</si>
  <si>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</si>
  <si>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</si>
  <si>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</si>
  <si>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AF projekts (Nr.1.2.1.3.i.0/1/23/A/CFLA/048) “Pašvaldības ēkas “Bērzi”, Matkules pagastā energoefektivitātes paaugstināšana”</t>
  </si>
  <si>
    <t>Autoceļa Irlavas pagrieziens – Druvas un Krišjāņa Katlapa ielas pārbūve</t>
  </si>
  <si>
    <t>Ziedoņa ielas asfalta segas atjaunošana Tumē, Tumes pagastā, Tukuma novadā</t>
  </si>
  <si>
    <t>Tukuma PII “Pepija” ēkas fasādes atjaunošana, būvdarbu 1.kārta</t>
  </si>
  <si>
    <t>Gājēju celiņa ar apgaismojumu un inženiertīkliem izbūve Jaunpilī gar autoceļu V-1458 no krustojuma ar Skolas ielu līdz sociālajai mājai “Lodes”</t>
  </si>
  <si>
    <t>Tukuma 3. pamatskolas ēkas vienkāršotās pārbūves būvdarbu veikšana Lielā ielā 31, Tukumā</t>
  </si>
  <si>
    <t>Sabiles ielas posma pārbūve Kandavā</t>
  </si>
  <si>
    <t>Tukuma Raiņa Valsts ģimnāzijas pārbūve, 1. kārta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</si>
  <si>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</si>
  <si>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</si>
  <si>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</si>
  <si>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</si>
  <si>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>ELFLA projekts (Nr.24-08-CL14-C0LA19.2201-000005) “Smārdes atpūtas parka “Vēju dārzs” dīķa teritorijas labiekārtošana”</t>
  </si>
  <si>
    <t xml:space="preserve">    Pieprasījuma noguldījumu atlikums perioda beigās</t>
  </si>
  <si>
    <t xml:space="preserve">    F22010000 PB</t>
  </si>
  <si>
    <t>2. pielikums</t>
  </si>
  <si>
    <t>ZIEDOJUMU UN DĀVINĀJUMU BUDŽETS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</si>
  <si>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</si>
  <si>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</si>
  <si>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</si>
  <si>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</si>
  <si>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</si>
  <si>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</si>
  <si>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</si>
  <si>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</si>
  <si>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</si>
  <si>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</si>
  <si>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>Nacionālās veselības dienesta finansējums par veselības aprūpes pakalpojumu sniegšanu SAC "Rauda"</t>
  </si>
  <si>
    <t>Partizānu ielas pārbūve Tukumā, Tukuma novadā</t>
  </si>
  <si>
    <t>Raudas ielas pārbūve Tukumā, Tukuma novadā, t.sk. ūdens, kanalizācijas tīklu pārbūve</t>
  </si>
  <si>
    <t>Pūres pamatskolas ēkas pārbūve</t>
  </si>
  <si>
    <t>Tukuma Raiņa Valsts ģimnāzijas stadiona seguma maiņa un žoga atjaunošana</t>
  </si>
  <si>
    <t>Sākumskolas ēkas vienkāršotā pārbūve un lietošanas veida maiņa, Vānē, Vānes pagastā, Tukuma novadā</t>
  </si>
  <si>
    <t>Tilta pār Imulas upi, ceļš a/c V1474–Ķempji, Matkules pagasts, Tukuma novads, būvniecība</t>
  </si>
  <si>
    <t>Pils ielas posma un stāvlaukuma seguma atjaunošana Zemītes pagastā, Tukuma novadā</t>
  </si>
  <si>
    <t>Prioritārais investīciju projekts “Brīvības laukuma un tam piegulošās teritorijas labiekārtojuma pārbūve Tukumā”</t>
  </si>
  <si>
    <t xml:space="preserve">ERAF projekts (Nr. 5.1.1.3/1/23/A/008) “Brīvības laukuma un tam piegulošās teritorijas labiekārtojuma pārbūve Tukumā” </t>
  </si>
  <si>
    <t>Tukuma 2.vidusskolas sporta manēžas būvniecība</t>
  </si>
  <si>
    <t>Galvotie aizņēmumi no Valsts kases</t>
  </si>
  <si>
    <t>Pārējie galvotie aizņēmumi</t>
  </si>
  <si>
    <t>LR Izglītības un zinātnes ministrijas finansējums "Asistenta pakalpojuma nodrošināšanai personām ar invaliditāti"</t>
  </si>
  <si>
    <t>5. pielikums</t>
  </si>
  <si>
    <t xml:space="preserve">Mērķdotācijas pašvaldību ceļiem un ielām izlietojuma vidējā termiņa p r o g r a m m a  </t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</si>
  <si>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</si>
  <si>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t>7=(3+6)</t>
  </si>
  <si>
    <t>Pašvaldību saņemtie valsts budžeta transferti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</si>
  <si>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</si>
  <si>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</si>
  <si>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</si>
  <si>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</si>
  <si>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</si>
  <si>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</si>
  <si>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pārējie autoceļu un ielu uzturēšanas darbi</t>
  </si>
  <si>
    <t>5000PL</t>
  </si>
  <si>
    <t>III FINANSĒŠANA - kopā</t>
  </si>
  <si>
    <t>F22010000 AS</t>
  </si>
  <si>
    <t>LR Labklājības ministrijas finansējums "Asistenta pakalpojuma nodrošināšanai" SOCPR06</t>
  </si>
  <si>
    <t>LR Labklājības ministrijas finansējums nodrošinātajiem sociālajiem pakalpojumiem dzīvesvietā SOC37</t>
  </si>
  <si>
    <t>LR Labklājības ministrijas garantētā minimālā ienākumu līmeņa nodrošināšanai (GMI) atbalsts /sociālie pabalsti 30% apmērā Valsts budžeta mērķdotācija SOC12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</si>
  <si>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 SOC50</t>
  </si>
  <si>
    <t>LR Labklājības ministrijas mājokļa atbalstam /sociālie pabalsti SOC11</t>
  </si>
  <si>
    <t>LR Labklājības ministrijas mērķdotācija audžuģimenei par bērna uzturnaudas palielināšanu, saskaņā ar 19.12.2017. MK noteikumiem Nr.1036 SOC10</t>
  </si>
  <si>
    <t>LR Labklājības ministrijas valsts atbalsts pamatojoties uz MK noteikumiem Nr. 797 "Valsts atbalsta piešķiršanas kārtība pašvaldībām par sociālo pakalpojumu nodrošināšanu personas dzīvesvietā"- grupu māja Lodes SOC43</t>
  </si>
  <si>
    <t>LR Labklājības ministrijas valsts atbalsts pamatojoties uz MK noteikumiem Nr. 797 "Valsts atbalsta piešķiršanas kārtība pašvaldībām par sociālo pakalpojumu nodrošināšanu personas dzīvesvietā" Avotiņš SOC42</t>
  </si>
  <si>
    <t>LR Labklājības ministrijas valsts atbalsts pamatojoties uz MK noteikumiem Nr. 797 "Valsts atbalsta piešķiršanas kārtība pašvaldībām par sociālo pakalpojumu nodrošināšanu personas dzīvesvietā" LAIPAS grupu māja, adresē: Laipas, Slampes pag. SOC49</t>
  </si>
  <si>
    <t>LR Labklājības ministrijas valsts atbalsts pamatojoties uz MK noteikumiem Nr. 797 "Valsts atbalsta piešķiršanas kārtība pašvaldībām par sociālo pakalpojumu nodrošināšanu personas dzīvesvietā" SAIME, Tukums SOC27</t>
  </si>
  <si>
    <t>Prioritārais investīciju projekts “Automašīnu stāvlaukums pie dzīvojamās mājas Kurzemes ielā 6, Tukumā”</t>
  </si>
  <si>
    <t>Tukuma novada pašvaldības policijas videonovērošanas sistēmas uzlabošana un operatīvā transporta iegāde</t>
  </si>
  <si>
    <t>Prioritārais investīciju projekts "Meliorācijas sistēmas izbūve Kļavas, Raudas un Klusajās ielā, Tukumā"</t>
  </si>
  <si>
    <t>Jaunu autobusu iegāde skolēnu pārvadājumiem Tukuma novada pašvaldībā</t>
  </si>
  <si>
    <t>LR Izglītības un zinātnes ministrijas mērķdotācija ēdināšanai 1.-4.klasēm (tajā skaitā Ukraiņi)</t>
  </si>
  <si>
    <t>"Par Tukuma novada pašvaldības 2026. gada budžetu"</t>
  </si>
  <si>
    <t>IEŅĒMUMU UN IZDEVUMU TĀME 2026. gadam</t>
  </si>
  <si>
    <t>Apstiprināts 2026. gadam,</t>
  </si>
  <si>
    <t>Grozījumi,</t>
  </si>
  <si>
    <t xml:space="preserve"> 2026. gadam un turpmākajiem gadiem</t>
  </si>
  <si>
    <t>2026. gadam</t>
  </si>
  <si>
    <r>
      <t>2026.gada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</si>
  <si>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2028.gads, </t>
    </r>
    <r>
      <rPr>
        <b/>
        <i/>
        <sz val="10"/>
        <rFont val="Times New Roman"/>
        <family val="1"/>
        <charset val="186"/>
      </rPr>
      <t>euro</t>
    </r>
  </si>
  <si>
    <t>Precizētais 2026. gada budžets</t>
  </si>
  <si>
    <t xml:space="preserve">2026.-2028. gadam </t>
  </si>
  <si>
    <t>6. pielikums</t>
  </si>
  <si>
    <t xml:space="preserve">Tukuma novada pašvaldības interešu izglītības programmu </t>
  </si>
  <si>
    <t>pedagogu darba samaksai un valsts sociālās apdrošināšanas obligātām iemaksām</t>
  </si>
  <si>
    <t>Mācību iestādes nosaukums</t>
  </si>
  <si>
    <t>Cēres sākumskola</t>
  </si>
  <si>
    <t>Džūkstes pamatskola</t>
  </si>
  <si>
    <t xml:space="preserve">Engures Mūzikas un mākslas skola </t>
  </si>
  <si>
    <t>Engures vidusskola</t>
  </si>
  <si>
    <t>Irlavas pamatskola</t>
  </si>
  <si>
    <t>Jaunpils pamatskola</t>
  </si>
  <si>
    <t>Kandavas Bērnu un jaunatnes sporta skola</t>
  </si>
  <si>
    <t>Kandavas Kārļa Mīlenbaha vidusskola</t>
  </si>
  <si>
    <t>Kandavas Mākslu skola</t>
  </si>
  <si>
    <t>Kandavas pilsētas pirmsskolas izglītības iestāde "Zīļuks"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</si>
  <si>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</si>
  <si>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</si>
  <si>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</si>
  <si>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</si>
  <si>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</si>
  <si>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</si>
  <si>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</si>
  <si>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</si>
  <si>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</si>
  <si>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</si>
  <si>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</si>
  <si>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Tukuma novada pamatskola "Spārni"</t>
  </si>
  <si>
    <t>Tukuma novada pirmsskolas izglītības iestāde "Zemīte"</t>
  </si>
  <si>
    <t>Tukuma pirmsskolas izglītības iestāde "Pepija"</t>
  </si>
  <si>
    <t>Tukuma pirmsskolas izglītības iestāde "Taurenītis"</t>
  </si>
  <si>
    <t>Tukuma pirmsskolas izglītības iestāde "Vālodzīte"</t>
  </si>
  <si>
    <t>Tukuma Raiņa Valsts ģimnāzija</t>
  </si>
  <si>
    <t xml:space="preserve">Tukuma Sporta skola </t>
  </si>
  <si>
    <t>Tumes pamatskola</t>
  </si>
  <si>
    <t>Zantes pamatskola</t>
  </si>
  <si>
    <t>Zemgales vidusskola</t>
  </si>
  <si>
    <t>Biedrība "Basketbola skola Tukums"</t>
  </si>
  <si>
    <t>Biedrība "Dziesmu vācelīte"</t>
  </si>
  <si>
    <t>Biedrība "Florbola klubs "Irlava""</t>
  </si>
  <si>
    <t>Biedrība "Hokeja klubs"</t>
  </si>
  <si>
    <t>Biedrība “Tukuma BMX riteņbraukšanas klubs”</t>
  </si>
  <si>
    <t>Biedrība Futbola klubs "Tukums 2000"</t>
  </si>
  <si>
    <t>Biedrība SK Slampe/Zevid Florbols</t>
  </si>
  <si>
    <t>Kjokunšinkai karatē “Bushido centrs"</t>
  </si>
  <si>
    <t>Sporta biedrība "Baltais drakons"</t>
  </si>
  <si>
    <t>Tukuma profesionālās ievirzes deju skola "Demo"</t>
  </si>
  <si>
    <t>7. pielikums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</si>
  <si>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</si>
  <si>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</si>
  <si>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t>Izglītojamo skaits 01.09.2025.</t>
  </si>
  <si>
    <t>6=(4+5)</t>
  </si>
  <si>
    <t>9=(6+8)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</si>
  <si>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</si>
  <si>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</si>
  <si>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</si>
  <si>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</si>
  <si>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</si>
  <si>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</si>
  <si>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</si>
  <si>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</si>
  <si>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</si>
  <si>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</si>
  <si>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</si>
  <si>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</si>
  <si>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</si>
  <si>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>Tukuma 2. vidusskola</t>
  </si>
  <si>
    <t xml:space="preserve">  T3P06 Tukuma 3.pamatskola - MD pedagogi</t>
  </si>
  <si>
    <t>Tukuma 3. pamatskola</t>
  </si>
  <si>
    <t xml:space="preserve">  EBU06 Tukuma E.Birznieka Upīša 1.pamatskola - MD pedagogi</t>
  </si>
  <si>
    <t>Tukuma E. Birznieka-Upīša 1. pamatskola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</si>
  <si>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</si>
  <si>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</si>
  <si>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</si>
  <si>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</si>
  <si>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>Izglītības pārvalde</t>
  </si>
  <si>
    <t>8. pielikums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</si>
  <si>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</si>
  <si>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</si>
  <si>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>Nr.</t>
  </si>
  <si>
    <t>Iestāde</t>
  </si>
  <si>
    <t>Pedagogu</t>
  </si>
  <si>
    <t>Iestādes</t>
  </si>
  <si>
    <t>Plāns</t>
  </si>
  <si>
    <t>darba</t>
  </si>
  <si>
    <t xml:space="preserve">uzturēšanas </t>
  </si>
  <si>
    <t>p.k.</t>
  </si>
  <si>
    <t xml:space="preserve">samaksai un </t>
  </si>
  <si>
    <t xml:space="preserve">izdevumiem, </t>
  </si>
  <si>
    <t>12 mēnešiem</t>
  </si>
  <si>
    <r>
      <t xml:space="preserve">VSAOI , </t>
    </r>
    <r>
      <rPr>
        <b/>
        <i/>
        <sz val="10"/>
        <rFont val="Times New Roman"/>
        <family val="1"/>
        <charset val="186"/>
      </rPr>
      <t>euro</t>
    </r>
  </si>
  <si>
    <t>euro</t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</si>
  <si>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</si>
  <si>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9. pielikums</t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</si>
  <si>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</si>
  <si>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</si>
  <si>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>Izglītojamo 
no 5 gadu vec. skaits 01.09.2025.</t>
  </si>
  <si>
    <t>Engures pirmsskolas izglītības iestāde "Spārīte"</t>
  </si>
  <si>
    <t>Pūres pirmsskolas izglītības iestāde "Zemenīte"</t>
  </si>
  <si>
    <t>Slampes pirmsskolas izglītības iestāde "Pienenīte"</t>
  </si>
  <si>
    <t>Tukuma pirmsskolas izglītības iestāde "Karlsons"</t>
  </si>
  <si>
    <t>Tukuma pirmsskolas izglītības iestāde "Lotte"</t>
  </si>
  <si>
    <t>Tukuma pirmsskolas izglītības iestāde "Pasaciņa"</t>
  </si>
  <si>
    <t xml:space="preserve">Domes priekšsēdētājs         </t>
  </si>
  <si>
    <t>Gundars Važa</t>
  </si>
  <si>
    <t>10. pielikums</t>
  </si>
  <si>
    <t xml:space="preserve"> izglītības iestāžu profesionālās ievirzes mākslas, mūzikas un dejas programmu</t>
  </si>
  <si>
    <t xml:space="preserve"> pedagogu darba samaksai un valsts sociālās apdrošināšanas obligātajām iemaksām</t>
  </si>
  <si>
    <r>
      <t xml:space="preserve">Valsts budžeta 
dotācijas apjoms 
pedagoģisko 
likmju apmaksai 
(atlīdzība), </t>
    </r>
    <r>
      <rPr>
        <b/>
        <i/>
        <sz val="10"/>
        <rFont val="Times New Roman"/>
        <family val="1"/>
        <charset val="186"/>
      </rPr>
      <t>euro</t>
    </r>
  </si>
  <si>
    <r>
      <t xml:space="preserve">Dotācijas apmērs piemaksām MIKC pedagogiem (atlīdzība), </t>
    </r>
    <r>
      <rPr>
        <b/>
        <i/>
        <sz val="10"/>
        <rFont val="Times New Roman"/>
        <family val="1"/>
        <charset val="186"/>
      </rPr>
      <t>euro</t>
    </r>
  </si>
  <si>
    <t>Engures Mūzikas un mākslas skola</t>
  </si>
  <si>
    <t xml:space="preserve">Domes priekšsēdētājs </t>
  </si>
  <si>
    <t xml:space="preserve">Valsts budžeta mērķdotācijas sadalījums 2026. gadam </t>
  </si>
  <si>
    <r>
      <t xml:space="preserve">Plāns 2026.gada  12 mēnešiem, </t>
    </r>
    <r>
      <rPr>
        <b/>
        <i/>
        <sz val="10"/>
        <rFont val="Times New Roman"/>
        <family val="1"/>
        <charset val="186"/>
      </rPr>
      <t>euro</t>
    </r>
  </si>
  <si>
    <t>2026.gadā</t>
  </si>
  <si>
    <t>Valsts budžeta dotācijas sadalījums 2026.gadam pašvaldību un privāto dibinātāju</t>
  </si>
  <si>
    <t>12. pielikums</t>
  </si>
  <si>
    <t>Tukuma novada pašvaldības</t>
  </si>
  <si>
    <t>izglītības iestāžu 1.-4. klašu audzēkņu ēdināšanai</t>
  </si>
  <si>
    <t>Izglītojamo skaits 1.-4.kl. 01.09.2025</t>
  </si>
  <si>
    <t xml:space="preserve">Valsts budžeta līdzekļu sadalījums 2026. gadam </t>
  </si>
  <si>
    <r>
      <t>Plāns ieņēmumiem 2025./2026.m.g. 
2. semestris,</t>
    </r>
    <r>
      <rPr>
        <b/>
        <i/>
        <sz val="10"/>
        <rFont val="Times New Roman"/>
        <family val="1"/>
        <charset val="186"/>
      </rPr>
      <t xml:space="preserve"> euro</t>
    </r>
  </si>
  <si>
    <r>
      <t>Plāns ieņēmumiem 2026./2027.m.g. 
1. semestris,</t>
    </r>
    <r>
      <rPr>
        <b/>
        <i/>
        <sz val="10"/>
        <rFont val="Times New Roman"/>
        <family val="1"/>
        <charset val="186"/>
      </rPr>
      <t xml:space="preserve"> euro</t>
    </r>
  </si>
  <si>
    <t>Izglītojamo skaits 1.-4.kl. 01.09.2026</t>
  </si>
  <si>
    <r>
      <t xml:space="preserve">Grozījumi 2026.gadā, </t>
    </r>
    <r>
      <rPr>
        <b/>
        <i/>
        <sz val="10"/>
        <rFont val="Times New Roman"/>
        <family val="1"/>
        <charset val="186"/>
      </rPr>
      <t>euro</t>
    </r>
  </si>
  <si>
    <r>
      <t xml:space="preserve">Kopā 2026.gadā, </t>
    </r>
    <r>
      <rPr>
        <b/>
        <i/>
        <sz val="10"/>
        <rFont val="Times New Roman"/>
        <family val="1"/>
        <charset val="186"/>
      </rPr>
      <t>euro</t>
    </r>
  </si>
  <si>
    <t>14. pielikums</t>
  </si>
  <si>
    <t xml:space="preserve"> Tukuma novada pašvaldības māksliniecisko kolektīvu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</si>
  <si>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</si>
  <si>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</si>
  <si>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</si>
  <si>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</si>
  <si>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</si>
  <si>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Kandavas amatiermākslas kolektīvi </t>
  </si>
  <si>
    <t xml:space="preserve">Pūres un Jaunsātu amatiermākslas kolektīvi </t>
  </si>
  <si>
    <t xml:space="preserve">Sēmes un Zentenes amatiermākslas kolektīvi </t>
  </si>
  <si>
    <t xml:space="preserve">Slampes amatiermākslas kolektīvi </t>
  </si>
  <si>
    <t xml:space="preserve">Smārdes amatiermākslas kolektīvi </t>
  </si>
  <si>
    <t xml:space="preserve">Tukuma amatiermākslas kolektīvi </t>
  </si>
  <si>
    <t xml:space="preserve">Tukuma Mākslas skolas amatiermākslas kolektīvi </t>
  </si>
  <si>
    <t xml:space="preserve">Tukuma muzeja amatiermākslas kolektīvi </t>
  </si>
  <si>
    <t xml:space="preserve">Tukuma Mūzikas skolas amatiermākslas kolektīvi </t>
  </si>
  <si>
    <t xml:space="preserve">Tumes un Degoles amatiermākslas kolektīvi </t>
  </si>
  <si>
    <t xml:space="preserve">Valdeķu amatiermākslas kolektīvi </t>
  </si>
  <si>
    <t xml:space="preserve">Zantes amatiermākslas kolektīvi </t>
  </si>
  <si>
    <t xml:space="preserve">Zemītes amatiermākslas kolektīvi </t>
  </si>
  <si>
    <t>Valsts budžeta mērķdotācijas sadalījums 2026. gadam</t>
  </si>
  <si>
    <r>
      <t xml:space="preserve">2026. gada plāns, </t>
    </r>
    <r>
      <rPr>
        <b/>
        <i/>
        <sz val="10"/>
        <rFont val="Times New Roman"/>
        <family val="1"/>
        <charset val="186"/>
      </rPr>
      <t>euro</t>
    </r>
  </si>
  <si>
    <t>11. pielikums</t>
  </si>
  <si>
    <t xml:space="preserve">Valsts budžeta dotācijas sadalījums 2026.gadam </t>
  </si>
  <si>
    <t xml:space="preserve">profesionālās ievirzes sporta izglītības iestāžu īstenotajās profesionālās ievirzes </t>
  </si>
  <si>
    <t>sporta izglītības programmās nodarbināto pedagogu darba samaksai un</t>
  </si>
  <si>
    <t xml:space="preserve"> valsts sociālās apdrošināšanas obligātajām iemaksām</t>
  </si>
  <si>
    <t xml:space="preserve">	Tukuma Sporta skola</t>
  </si>
  <si>
    <t>13. pielikums</t>
  </si>
  <si>
    <t>Aprēķinātais finansējums mācību līdzekļu, t.sk., digitāla formāta, iegādei, kā arī digitālo platformu abonēšanai</t>
  </si>
  <si>
    <r>
      <t xml:space="preserve">Mācību literatūras iegādei
(bibliotēku fonda veidošanai), </t>
    </r>
    <r>
      <rPr>
        <b/>
        <i/>
        <sz val="10"/>
        <rFont val="Times New Roman"/>
        <family val="1"/>
        <charset val="186"/>
      </rPr>
      <t>euro</t>
    </r>
  </si>
  <si>
    <r>
      <t xml:space="preserve">Citu mācību līdzekļu iegādei, </t>
    </r>
    <r>
      <rPr>
        <b/>
        <i/>
        <sz val="10"/>
        <rFont val="Times New Roman"/>
        <family val="1"/>
        <charset val="186"/>
      </rPr>
      <t>euro</t>
    </r>
  </si>
  <si>
    <t>Izglītojamo 
skaits 01.09.2025. skolā</t>
  </si>
  <si>
    <t>Izglītojamo 
skaits 01.09.2025. pirmsskolā</t>
  </si>
  <si>
    <t>Tukuma novada pašvaldības izglītības iestādēs 2026.gadam</t>
  </si>
  <si>
    <t xml:space="preserve">Izglītojamo 
skaits 01.09.2025. </t>
  </si>
  <si>
    <t xml:space="preserve">Finansējums </t>
  </si>
  <si>
    <r>
      <t xml:space="preserve">Digitālo mācību līdzekļu iegādei, </t>
    </r>
    <r>
      <rPr>
        <b/>
        <i/>
        <sz val="10"/>
        <rFont val="Times New Roman"/>
        <family val="1"/>
        <charset val="186"/>
      </rPr>
      <t>euro</t>
    </r>
  </si>
  <si>
    <t>LR Izglītības un zinātnes ministrijas mērķdotācija interešu izglītības (izglītojamajiem, kuriem ir interese apgūt mazākumtautības valodu un kultūras vērtības) programmu pedagogu daļējai darba samaksai un valsts sociālās apdrošināšanas obligātajām iemaksām</t>
  </si>
  <si>
    <t>Nacionālās veselības dienesta finansējums veselības aprūpes mājās pakalpojumu apmaksai 2026.gadam.</t>
  </si>
  <si>
    <t>LR Izglītības un zinātnes ministrijas mērķdotācija citu mācību līdzekļu iegādei (tajā skaitā digitālo mācību līdzekļu iegāde)</t>
  </si>
  <si>
    <r>
      <t>Plāns 2026.gada  12 mēnešiem,</t>
    </r>
    <r>
      <rPr>
        <b/>
        <i/>
        <sz val="10"/>
        <rFont val="Times New Roman"/>
        <family val="1"/>
        <charset val="186"/>
      </rPr>
      <t xml:space="preserve"> euro</t>
    </r>
  </si>
  <si>
    <t>Izglītības pārvalde MT</t>
  </si>
  <si>
    <t xml:space="preserve">    Iedzīvotāju ienākuma nodoklis</t>
  </si>
  <si>
    <t xml:space="preserve">    1.1.1.0.</t>
  </si>
  <si>
    <t>Aizsardzība</t>
  </si>
  <si>
    <t>02.000</t>
  </si>
  <si>
    <t>LR Labklājības ministrijas valsts atbalsts pamatojoties uz MK noteikumiem Nr.790 "Sociālās rehabilitācijas pakalpojumu sniegšanas kārtība no vardarbības cietušām un vardarbību veikušām pilngadīgām personām" SOC25, SOC26</t>
  </si>
  <si>
    <t>ERAF projekta "Jaunu dabas un kultūras tūrisma pakalpojumu radīšana Rīgas jūras līča rietumu piekrastē" Engures pagastā</t>
  </si>
  <si>
    <t>Abavas, Degoles, Irlavas un Ezera ielu pārbūve Tukumā</t>
  </si>
  <si>
    <t>Ceļu būvdarbi Džūkstē un Slampē, Tukuma novadā</t>
  </si>
  <si>
    <t>Abavas, Daigones un Pļavas ielu būvdarbi Kandavā, Tukuma novadā</t>
  </si>
  <si>
    <t>Pašvaldības autoceļa Ezernieki – Jaunpļavas – Rindzele tilta pār Jurģupi 5,7 km un 2,94 km posma vienkāršota atjaunošana</t>
  </si>
  <si>
    <t>Gājēju, velosipēdu ceļa un autostāvvietu izbūve Tirgus ielas, Kandavas ielas, Veļķu ielas posmos Tukumā, Tukuma novadā</t>
  </si>
  <si>
    <t>Asfalta seguma izbūve pašvaldības autoceļam "Ventspils šoseja-Jurģeļi-Bērziņu karjers-Milzkalnes stacija", 1.kārta</t>
  </si>
  <si>
    <t>Trīs jaunu autobusu iegāde Tukuma novada pašvaldības skolēnu pārvadājumu nodrošināšanai</t>
  </si>
  <si>
    <t>Prioritārais investīciju projekts "Ielu apgaismojuma gaismekļu piegāde un uzstādīšana Tukuma novadā”</t>
  </si>
  <si>
    <t>Tukuma E. Birznieka-Upīša 1. pamatskolas telpu vienkāršotā pārbūve un apkures un siltā ūdens tīklu vienkāršotā atjaunošana</t>
  </si>
  <si>
    <t>Asfalta seguma izbūve pašvaldības autoceļam “Ventspils šoseja-Jurģeļi-Bērziņu karjers-Milzkalnes stacija, 3.kārta”</t>
  </si>
  <si>
    <t>Darbnīcu ceļa un Pasta ielas posma asfalta segas atjaunošana Tumē</t>
  </si>
  <si>
    <t xml:space="preserve">Gājēju ietves izbūve Skolas ielā pie bērnudārza Zantē </t>
  </si>
  <si>
    <t xml:space="preserve">ERAF projekts "Pakalpojumu infrastruktūras attīstība Deinstitucionalizācijas plāna īstenošanai Tukuma novada pašvaldībā" </t>
  </si>
  <si>
    <t>Lielās, Pīlādžu, Ozolu, Ziedoņa, Pumpuru ielu segumu pārbūve un gājēju drošības uzlabošana Talsu un Tidaholmas ielu krustojumā Tukumā</t>
  </si>
  <si>
    <t>Prioritārais investīciju projekts "Tukuma novada pašvaldības administratīvās ēkas vienkāršotā pārbūve Talsu ielā 4, Tukumā"</t>
  </si>
  <si>
    <t>Prioritārais investīciju projekts “Sēmes sākumskolas jumta seguma atjaunošana”</t>
  </si>
  <si>
    <t>Skolas ielas seguma atjaunošana Džūkstē, Džūkstes pagastā, Tukuma novadā</t>
  </si>
  <si>
    <t>Abavas ielas posma pārbūve Pūrē</t>
  </si>
  <si>
    <t>Tukuma PII “Taurenītis” jumta seguma nomaiņa</t>
  </si>
  <si>
    <t>Kandavas PII “Zīļuks” teritorijas labiekārtojuma būvniecības ieceres izstrāde un būvdarbi</t>
  </si>
  <si>
    <t>Prioritārais investīciju projekts “Lietus notekūdeņu attīrīšanas iekārtas Lielajā ielā, Tukumā, Tukuma novadā, izvades rekonstrukcija ar dzelzceļa šķērsojumu”</t>
  </si>
  <si>
    <t xml:space="preserve">Tukuma novada domes saistošajiem noteikumiem Nr. 1 </t>
  </si>
  <si>
    <t>Tukuma novada domes saistošajiem noteikumiem Nr. 1</t>
  </si>
  <si>
    <r>
      <t xml:space="preserve">Plāns 2026.gada  
12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</si>
  <si>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2026.gada  12 mēnešiem </t>
    </r>
    <r>
      <rPr>
        <b/>
        <i/>
        <sz val="10"/>
        <rFont val="Times New Roman"/>
        <family val="1"/>
        <charset val="186"/>
      </rPr>
      <t>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</si>
</sst>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_ ;\-#,##0\ "/>
  </numFmts>
  <fonts count="37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indexed="8"/>
      <name val="f6"/>
      <family val="2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714651936399429E-2"/>
        <bgColor indexed="64"/>
      </patternFill>
    </fill>
  </fills>
  <borders count="4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36" fillId="0" borderId="0" applyFont="0" applyFill="0" applyBorder="0" applyAlignment="0" applyProtection="0"/>
    <xf numFmtId="0" fontId="1" fillId="0" borderId="0"/>
    <xf numFmtId="164" fontId="36" fillId="0" borderId="0" applyFont="0" applyFill="0" applyBorder="0" applyAlignment="0" applyProtection="0"/>
    <xf numFmtId="0" fontId="1" fillId="0" borderId="0"/>
    <xf numFmtId="0" fontId="1" fillId="0" borderId="0"/>
  </cellStyleXfs>
  <cellXfs count="31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2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2" xfId="0" applyFont="1" applyBorder="1" applyAlignment="1">
      <alignment horizontal="center" vertical="center" wrapText="1"/>
    </xf>
    <xf numFmtId="3" fontId="4" fillId="0" borderId="0" xfId="0" applyNumberFormat="1" applyFont="1"/>
    <xf numFmtId="0" fontId="10" fillId="0" borderId="0" xfId="0" applyFont="1"/>
    <xf numFmtId="0" fontId="12" fillId="0" borderId="0" xfId="0" applyFont="1"/>
    <xf numFmtId="0" fontId="5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165" fontId="2" fillId="0" borderId="0" xfId="0" applyNumberFormat="1" applyFont="1"/>
    <xf numFmtId="0" fontId="2" fillId="0" borderId="0" xfId="4" applyFont="1" applyAlignment="1">
      <alignment horizontal="center" wrapText="1"/>
    </xf>
    <xf numFmtId="0" fontId="9" fillId="0" borderId="0" xfId="4" applyFont="1" applyProtection="1"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3" fillId="0" borderId="0" xfId="0" applyFont="1"/>
    <xf numFmtId="49" fontId="16" fillId="0" borderId="17" xfId="0" applyNumberFormat="1" applyFont="1" applyBorder="1" applyAlignment="1">
      <alignment wrapText="1"/>
    </xf>
    <xf numFmtId="49" fontId="17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centerContinuous"/>
    </xf>
    <xf numFmtId="49" fontId="15" fillId="0" borderId="18" xfId="0" applyNumberFormat="1" applyFont="1" applyBorder="1" applyAlignment="1" applyProtection="1">
      <alignment horizontal="center" vertical="center" wrapText="1"/>
      <protection locked="0"/>
    </xf>
    <xf numFmtId="49" fontId="15" fillId="0" borderId="18" xfId="0" applyNumberFormat="1" applyFont="1" applyBorder="1" applyAlignment="1" applyProtection="1">
      <alignment horizontal="left" vertical="center" wrapText="1"/>
      <protection locked="0"/>
    </xf>
    <xf numFmtId="49" fontId="16" fillId="0" borderId="18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49" fontId="16" fillId="0" borderId="6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0" fillId="0" borderId="5" xfId="0" applyNumberForma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4" fontId="15" fillId="0" borderId="18" xfId="0" applyNumberFormat="1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19" fillId="0" borderId="0" xfId="0" applyNumberFormat="1" applyFont="1" applyAlignment="1">
      <alignment vertical="center" wrapText="1"/>
    </xf>
    <xf numFmtId="0" fontId="19" fillId="0" borderId="19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2" applyFont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49" fontId="16" fillId="0" borderId="4" xfId="0" applyNumberFormat="1" applyFont="1" applyBorder="1" applyAlignment="1" applyProtection="1">
      <alignment vertical="center" wrapText="1"/>
      <protection locked="0"/>
    </xf>
    <xf numFmtId="49" fontId="16" fillId="0" borderId="6" xfId="0" applyNumberFormat="1" applyFont="1" applyBorder="1" applyAlignment="1" applyProtection="1">
      <alignment vertical="center"/>
      <protection locked="0"/>
    </xf>
    <xf numFmtId="49" fontId="16" fillId="0" borderId="5" xfId="0" applyNumberFormat="1" applyFont="1" applyBorder="1" applyAlignment="1" applyProtection="1">
      <alignment vertical="center" wrapText="1"/>
      <protection locked="0"/>
    </xf>
    <xf numFmtId="2" fontId="3" fillId="0" borderId="0" xfId="0" applyNumberFormat="1" applyFont="1"/>
    <xf numFmtId="0" fontId="21" fillId="0" borderId="0" xfId="0" applyFont="1"/>
    <xf numFmtId="0" fontId="22" fillId="0" borderId="12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3" fontId="3" fillId="0" borderId="0" xfId="0" applyNumberFormat="1" applyFont="1"/>
    <xf numFmtId="4" fontId="16" fillId="3" borderId="20" xfId="0" applyNumberFormat="1" applyFont="1" applyFill="1" applyBorder="1" applyAlignment="1" applyProtection="1">
      <alignment horizontal="right" vertical="center"/>
      <protection locked="0"/>
    </xf>
    <xf numFmtId="4" fontId="15" fillId="0" borderId="18" xfId="0" applyNumberFormat="1" applyFont="1" applyBorder="1" applyAlignment="1" applyProtection="1">
      <alignment horizontal="right" vertical="center"/>
      <protection locked="0"/>
    </xf>
    <xf numFmtId="4" fontId="16" fillId="0" borderId="18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 applyProtection="1">
      <alignment horizontal="right" vertical="center" wrapText="1"/>
      <protection locked="0"/>
    </xf>
    <xf numFmtId="4" fontId="18" fillId="0" borderId="0" xfId="0" applyNumberFormat="1" applyFont="1" applyAlignment="1">
      <alignment horizontal="right" wrapText="1"/>
    </xf>
    <xf numFmtId="4" fontId="15" fillId="0" borderId="0" xfId="0" applyNumberFormat="1" applyFont="1" applyAlignment="1" applyProtection="1">
      <alignment horizontal="right" vertical="center" wrapText="1"/>
      <protection locked="0"/>
    </xf>
    <xf numFmtId="4" fontId="15" fillId="0" borderId="0" xfId="0" applyNumberFormat="1" applyFont="1" applyAlignment="1">
      <alignment horizontal="right" wrapText="1"/>
    </xf>
    <xf numFmtId="4" fontId="15" fillId="0" borderId="17" xfId="0" applyNumberFormat="1" applyFont="1" applyBorder="1" applyAlignment="1">
      <alignment horizontal="right" wrapText="1"/>
    </xf>
    <xf numFmtId="4" fontId="16" fillId="0" borderId="18" xfId="0" applyNumberFormat="1" applyFont="1" applyBorder="1" applyAlignment="1" applyProtection="1">
      <alignment horizontal="right" vertical="center" wrapText="1"/>
      <protection locked="0"/>
    </xf>
    <xf numFmtId="4" fontId="15" fillId="0" borderId="17" xfId="0" applyNumberFormat="1" applyFont="1" applyBorder="1" applyAlignment="1">
      <alignment horizontal="right" vertical="center" wrapText="1"/>
    </xf>
    <xf numFmtId="4" fontId="3" fillId="0" borderId="0" xfId="1" applyNumberFormat="1" applyFont="1"/>
    <xf numFmtId="4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center"/>
    </xf>
    <xf numFmtId="4" fontId="8" fillId="4" borderId="8" xfId="1" applyNumberFormat="1" applyFont="1" applyFill="1" applyBorder="1" applyAlignment="1">
      <alignment horizontal="center" wrapText="1"/>
    </xf>
    <xf numFmtId="4" fontId="20" fillId="4" borderId="7" xfId="1" applyNumberFormat="1" applyFont="1" applyFill="1" applyBorder="1" applyAlignment="1">
      <alignment horizontal="center" wrapText="1"/>
    </xf>
    <xf numFmtId="4" fontId="5" fillId="0" borderId="12" xfId="1" applyNumberFormat="1" applyFont="1" applyBorder="1" applyAlignment="1">
      <alignment horizontal="right" vertical="center"/>
    </xf>
    <xf numFmtId="4" fontId="2" fillId="0" borderId="14" xfId="1" applyNumberFormat="1" applyFont="1" applyBorder="1" applyAlignment="1">
      <alignment horizontal="right" vertical="center"/>
    </xf>
    <xf numFmtId="4" fontId="2" fillId="0" borderId="13" xfId="1" applyNumberFormat="1" applyFont="1" applyBorder="1" applyAlignment="1">
      <alignment horizontal="right" vertical="center"/>
    </xf>
    <xf numFmtId="4" fontId="2" fillId="0" borderId="16" xfId="1" applyNumberFormat="1" applyFont="1" applyBorder="1" applyAlignment="1">
      <alignment horizontal="right" vertical="center"/>
    </xf>
    <xf numFmtId="49" fontId="16" fillId="0" borderId="0" xfId="0" applyNumberFormat="1" applyFont="1" applyAlignment="1" applyProtection="1">
      <alignment horizontal="left"/>
      <protection locked="0"/>
    </xf>
    <xf numFmtId="49" fontId="16" fillId="0" borderId="18" xfId="0" applyNumberFormat="1" applyFont="1" applyBorder="1" applyAlignment="1" applyProtection="1">
      <alignment vertical="center"/>
      <protection locked="0"/>
    </xf>
    <xf numFmtId="49" fontId="16" fillId="0" borderId="18" xfId="0" applyNumberFormat="1" applyFont="1" applyBorder="1" applyAlignment="1" applyProtection="1">
      <alignment vertical="center" wrapText="1"/>
      <protection locked="0"/>
    </xf>
    <xf numFmtId="0" fontId="15" fillId="0" borderId="18" xfId="0" applyFont="1" applyBorder="1" applyAlignment="1" applyProtection="1">
      <alignment horizontal="right" vertical="center" wrapText="1"/>
      <protection locked="0"/>
    </xf>
    <xf numFmtId="49" fontId="0" fillId="0" borderId="4" xfId="0" applyNumberFormat="1" applyBorder="1" applyAlignment="1">
      <alignment horizontal="center" vertical="center" wrapText="1"/>
    </xf>
    <xf numFmtId="4" fontId="4" fillId="0" borderId="0" xfId="0" applyNumberFormat="1" applyFont="1"/>
    <xf numFmtId="1" fontId="2" fillId="0" borderId="16" xfId="0" applyNumberFormat="1" applyFont="1" applyBorder="1" applyAlignment="1">
      <alignment horizontal="center"/>
    </xf>
    <xf numFmtId="3" fontId="2" fillId="0" borderId="0" xfId="0" applyNumberFormat="1" applyFont="1"/>
    <xf numFmtId="0" fontId="9" fillId="0" borderId="0" xfId="4" applyFont="1" applyAlignment="1" applyProtection="1">
      <alignment horizontal="center" vertical="center"/>
      <protection locked="0"/>
    </xf>
    <xf numFmtId="164" fontId="2" fillId="0" borderId="0" xfId="0" applyNumberFormat="1" applyFont="1"/>
    <xf numFmtId="165" fontId="8" fillId="4" borderId="8" xfId="1" applyNumberFormat="1" applyFont="1" applyFill="1" applyBorder="1" applyAlignment="1">
      <alignment wrapText="1"/>
    </xf>
    <xf numFmtId="165" fontId="8" fillId="4" borderId="2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right"/>
    </xf>
    <xf numFmtId="3" fontId="2" fillId="0" borderId="25" xfId="0" applyNumberFormat="1" applyFont="1" applyBorder="1" applyAlignment="1">
      <alignment horizontal="center"/>
    </xf>
    <xf numFmtId="3" fontId="2" fillId="2" borderId="26" xfId="0" applyNumberFormat="1" applyFont="1" applyFill="1" applyBorder="1" applyAlignment="1">
      <alignment horizontal="left"/>
    </xf>
    <xf numFmtId="3" fontId="2" fillId="2" borderId="26" xfId="0" applyNumberFormat="1" applyFont="1" applyFill="1" applyBorder="1" applyAlignment="1">
      <alignment horizontal="right"/>
    </xf>
    <xf numFmtId="3" fontId="2" fillId="2" borderId="27" xfId="0" applyNumberFormat="1" applyFont="1" applyFill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8" fillId="0" borderId="25" xfId="0" applyFont="1" applyBorder="1" applyAlignment="1">
      <alignment vertical="center"/>
    </xf>
    <xf numFmtId="3" fontId="8" fillId="0" borderId="26" xfId="0" applyNumberFormat="1" applyFont="1" applyBorder="1" applyAlignment="1">
      <alignment horizontal="left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3" fontId="2" fillId="0" borderId="26" xfId="0" applyNumberFormat="1" applyFont="1" applyBorder="1" applyAlignment="1">
      <alignment horizontal="left"/>
    </xf>
    <xf numFmtId="3" fontId="2" fillId="0" borderId="26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165" fontId="2" fillId="0" borderId="27" xfId="0" applyNumberFormat="1" applyFont="1" applyBorder="1" applyAlignment="1">
      <alignment horizontal="left"/>
    </xf>
    <xf numFmtId="165" fontId="2" fillId="0" borderId="26" xfId="0" applyNumberFormat="1" applyFont="1" applyBorder="1" applyAlignment="1">
      <alignment horizontal="right"/>
    </xf>
    <xf numFmtId="165" fontId="2" fillId="0" borderId="27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right"/>
    </xf>
    <xf numFmtId="0" fontId="8" fillId="0" borderId="29" xfId="0" applyFont="1" applyBorder="1" applyAlignment="1">
      <alignment horizontal="left" vertical="center"/>
    </xf>
    <xf numFmtId="165" fontId="8" fillId="0" borderId="29" xfId="0" applyNumberFormat="1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vertical="center" wrapText="1"/>
    </xf>
    <xf numFmtId="165" fontId="2" fillId="0" borderId="31" xfId="0" applyNumberFormat="1" applyFont="1" applyBorder="1" applyAlignment="1">
      <alignment horizontal="right"/>
    </xf>
    <xf numFmtId="165" fontId="2" fillId="0" borderId="32" xfId="0" applyNumberFormat="1" applyFont="1" applyBorder="1" applyAlignment="1">
      <alignment horizontal="right"/>
    </xf>
    <xf numFmtId="165" fontId="2" fillId="0" borderId="16" xfId="0" applyNumberFormat="1" applyFont="1" applyBorder="1" applyAlignment="1">
      <alignment horizontal="right"/>
    </xf>
    <xf numFmtId="165" fontId="7" fillId="0" borderId="32" xfId="1" applyNumberFormat="1" applyFont="1" applyBorder="1" applyAlignment="1">
      <alignment horizontal="right" wrapText="1"/>
    </xf>
    <xf numFmtId="1" fontId="2" fillId="0" borderId="33" xfId="0" applyNumberFormat="1" applyFont="1" applyBorder="1" applyAlignment="1">
      <alignment horizontal="center"/>
    </xf>
    <xf numFmtId="4" fontId="2" fillId="0" borderId="13" xfId="1" applyNumberFormat="1" applyFont="1" applyFill="1" applyBorder="1" applyAlignment="1">
      <alignment horizontal="right" vertical="center"/>
    </xf>
    <xf numFmtId="4" fontId="3" fillId="0" borderId="0" xfId="0" applyNumberFormat="1" applyFont="1"/>
    <xf numFmtId="0" fontId="11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0" borderId="7" xfId="0" applyFont="1" applyBorder="1"/>
    <xf numFmtId="165" fontId="5" fillId="0" borderId="12" xfId="1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left"/>
    </xf>
    <xf numFmtId="165" fontId="2" fillId="4" borderId="8" xfId="1" applyNumberFormat="1" applyFont="1" applyFill="1" applyBorder="1" applyAlignment="1">
      <alignment horizontal="center" vertical="center"/>
    </xf>
    <xf numFmtId="165" fontId="2" fillId="4" borderId="15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0" borderId="16" xfId="0" applyFont="1" applyBorder="1" applyAlignment="1">
      <alignment horizontal="left" wrapText="1"/>
    </xf>
    <xf numFmtId="165" fontId="2" fillId="4" borderId="16" xfId="1" applyNumberFormat="1" applyFont="1" applyFill="1" applyBorder="1" applyAlignment="1">
      <alignment horizontal="center" vertical="center"/>
    </xf>
    <xf numFmtId="3" fontId="10" fillId="0" borderId="0" xfId="0" applyNumberFormat="1" applyFont="1"/>
    <xf numFmtId="165" fontId="10" fillId="0" borderId="0" xfId="0" applyNumberFormat="1" applyFont="1"/>
    <xf numFmtId="0" fontId="5" fillId="4" borderId="8" xfId="0" applyFont="1" applyFill="1" applyBorder="1" applyAlignment="1">
      <alignment vertical="center" wrapText="1"/>
    </xf>
    <xf numFmtId="0" fontId="25" fillId="0" borderId="0" xfId="0" applyFont="1"/>
    <xf numFmtId="0" fontId="2" fillId="0" borderId="7" xfId="0" applyFont="1" applyBorder="1"/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165" fontId="2" fillId="0" borderId="14" xfId="1" applyNumberFormat="1" applyFont="1" applyBorder="1" applyAlignment="1">
      <alignment horizontal="center"/>
    </xf>
    <xf numFmtId="1" fontId="7" fillId="0" borderId="14" xfId="1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2" fillId="0" borderId="33" xfId="1" applyNumberFormat="1" applyFont="1" applyBorder="1" applyAlignment="1">
      <alignment horizontal="center"/>
    </xf>
    <xf numFmtId="1" fontId="7" fillId="0" borderId="13" xfId="1" applyNumberFormat="1" applyFont="1" applyBorder="1" applyAlignment="1">
      <alignment horizontal="center"/>
    </xf>
    <xf numFmtId="1" fontId="2" fillId="0" borderId="13" xfId="1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165" fontId="2" fillId="0" borderId="16" xfId="1" applyNumberFormat="1" applyFont="1" applyBorder="1" applyAlignment="1">
      <alignment horizontal="center"/>
    </xf>
    <xf numFmtId="1" fontId="7" fillId="0" borderId="16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" fontId="10" fillId="0" borderId="0" xfId="0" applyNumberFormat="1" applyFont="1"/>
    <xf numFmtId="0" fontId="11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26" fillId="4" borderId="2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165" fontId="10" fillId="0" borderId="0" xfId="1" applyNumberFormat="1" applyFont="1"/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/>
    </xf>
    <xf numFmtId="1" fontId="2" fillId="0" borderId="14" xfId="1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left"/>
    </xf>
    <xf numFmtId="1" fontId="2" fillId="0" borderId="13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left"/>
    </xf>
    <xf numFmtId="1" fontId="2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left"/>
    </xf>
    <xf numFmtId="1" fontId="2" fillId="0" borderId="16" xfId="1" applyNumberFormat="1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27" fillId="0" borderId="7" xfId="0" applyFont="1" applyBorder="1"/>
    <xf numFmtId="165" fontId="11" fillId="0" borderId="7" xfId="1" applyNumberFormat="1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165" fontId="27" fillId="0" borderId="14" xfId="1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165" fontId="27" fillId="0" borderId="13" xfId="1" applyNumberFormat="1" applyFont="1" applyBorder="1" applyAlignment="1">
      <alignment horizontal="center"/>
    </xf>
    <xf numFmtId="0" fontId="27" fillId="0" borderId="15" xfId="0" applyFont="1" applyBorder="1" applyAlignment="1">
      <alignment horizontal="left" wrapText="1"/>
    </xf>
    <xf numFmtId="0" fontId="27" fillId="0" borderId="16" xfId="0" applyFont="1" applyBorder="1" applyAlignment="1">
      <alignment horizontal="center"/>
    </xf>
    <xf numFmtId="165" fontId="27" fillId="0" borderId="16" xfId="1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horizontal="right" vertical="center" wrapText="1"/>
    </xf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6" fontId="29" fillId="0" borderId="0" xfId="3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0" fontId="11" fillId="0" borderId="3" xfId="0" applyFont="1" applyBorder="1"/>
    <xf numFmtId="0" fontId="11" fillId="0" borderId="34" xfId="0" applyFont="1" applyBorder="1"/>
    <xf numFmtId="0" fontId="11" fillId="0" borderId="12" xfId="0" applyFont="1" applyBorder="1"/>
    <xf numFmtId="0" fontId="11" fillId="0" borderId="11" xfId="0" applyFont="1" applyBorder="1" applyAlignment="1">
      <alignment wrapText="1"/>
    </xf>
    <xf numFmtId="3" fontId="5" fillId="0" borderId="12" xfId="0" applyNumberFormat="1" applyFont="1" applyBorder="1" applyAlignment="1">
      <alignment horizontal="center" vertical="center"/>
    </xf>
    <xf numFmtId="3" fontId="33" fillId="0" borderId="0" xfId="0" applyNumberFormat="1" applyFont="1" applyAlignment="1">
      <alignment horizontal="center"/>
    </xf>
    <xf numFmtId="0" fontId="34" fillId="0" borderId="0" xfId="0" applyFont="1"/>
    <xf numFmtId="0" fontId="10" fillId="0" borderId="35" xfId="0" applyFont="1" applyBorder="1"/>
    <xf numFmtId="3" fontId="2" fillId="5" borderId="11" xfId="0" applyNumberFormat="1" applyFont="1" applyFill="1" applyBorder="1" applyAlignment="1">
      <alignment horizontal="center" vertical="center"/>
    </xf>
    <xf numFmtId="4" fontId="2" fillId="5" borderId="12" xfId="0" applyNumberFormat="1" applyFont="1" applyFill="1" applyBorder="1" applyAlignment="1">
      <alignment horizontal="right" vertical="center"/>
    </xf>
    <xf numFmtId="0" fontId="29" fillId="0" borderId="0" xfId="0" applyFont="1"/>
    <xf numFmtId="3" fontId="2" fillId="0" borderId="36" xfId="0" applyNumberFormat="1" applyFont="1" applyBorder="1" applyAlignment="1">
      <alignment horizontal="center" vertical="center"/>
    </xf>
    <xf numFmtId="4" fontId="2" fillId="0" borderId="33" xfId="0" applyNumberFormat="1" applyFont="1" applyBorder="1" applyAlignment="1">
      <alignment horizontal="right" vertical="center"/>
    </xf>
    <xf numFmtId="0" fontId="27" fillId="0" borderId="35" xfId="0" applyFont="1" applyBorder="1"/>
    <xf numFmtId="166" fontId="2" fillId="5" borderId="12" xfId="0" applyNumberFormat="1" applyFont="1" applyFill="1" applyBorder="1" applyAlignment="1">
      <alignment horizontal="center"/>
    </xf>
    <xf numFmtId="0" fontId="1" fillId="0" borderId="0" xfId="0" applyFont="1"/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right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5" fillId="0" borderId="12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left"/>
    </xf>
    <xf numFmtId="3" fontId="2" fillId="0" borderId="38" xfId="0" applyNumberFormat="1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167" fontId="2" fillId="0" borderId="13" xfId="1" applyNumberFormat="1" applyFont="1" applyBorder="1" applyAlignment="1">
      <alignment horizontal="center" vertical="center"/>
    </xf>
    <xf numFmtId="3" fontId="5" fillId="0" borderId="12" xfId="1" applyNumberFormat="1" applyFont="1" applyBorder="1" applyAlignment="1">
      <alignment horizontal="center" vertical="center"/>
    </xf>
    <xf numFmtId="3" fontId="29" fillId="0" borderId="0" xfId="0" applyNumberFormat="1" applyFont="1"/>
    <xf numFmtId="0" fontId="27" fillId="0" borderId="16" xfId="0" applyFont="1" applyBorder="1" applyAlignment="1">
      <alignment horizontal="left" wrapText="1"/>
    </xf>
    <xf numFmtId="1" fontId="5" fillId="0" borderId="12" xfId="1" applyNumberFormat="1" applyFont="1" applyFill="1" applyBorder="1" applyAlignment="1">
      <alignment horizontal="center"/>
    </xf>
    <xf numFmtId="167" fontId="2" fillId="0" borderId="14" xfId="1" applyNumberFormat="1" applyFont="1" applyBorder="1" applyAlignment="1">
      <alignment horizontal="center" vertical="center"/>
    </xf>
    <xf numFmtId="167" fontId="2" fillId="0" borderId="16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7" fillId="0" borderId="31" xfId="1" applyNumberFormat="1" applyFont="1" applyBorder="1" applyAlignment="1">
      <alignment horizontal="left" vertical="center" wrapText="1"/>
    </xf>
    <xf numFmtId="165" fontId="7" fillId="0" borderId="31" xfId="1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165" fontId="2" fillId="0" borderId="14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65" fontId="2" fillId="0" borderId="16" xfId="1" applyNumberFormat="1" applyFont="1" applyBorder="1" applyAlignment="1">
      <alignment horizontal="center" vertical="center"/>
    </xf>
    <xf numFmtId="14" fontId="15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wrapText="1"/>
    </xf>
    <xf numFmtId="0" fontId="23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wrapText="1"/>
    </xf>
    <xf numFmtId="2" fontId="8" fillId="0" borderId="12" xfId="0" applyNumberFormat="1" applyFont="1" applyBorder="1" applyAlignment="1">
      <alignment horizontal="right" vertical="center" wrapText="1"/>
    </xf>
    <xf numFmtId="2" fontId="8" fillId="0" borderId="12" xfId="0" applyNumberFormat="1" applyFont="1" applyBorder="1" applyAlignment="1">
      <alignment horizontal="right" wrapText="1"/>
    </xf>
    <xf numFmtId="0" fontId="7" fillId="0" borderId="12" xfId="0" applyFont="1" applyBorder="1" applyAlignment="1">
      <alignment horizontal="left" wrapText="1"/>
    </xf>
    <xf numFmtId="0" fontId="23" fillId="0" borderId="12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right" wrapText="1"/>
    </xf>
    <xf numFmtId="0" fontId="8" fillId="0" borderId="12" xfId="0" applyFont="1" applyBorder="1" applyAlignment="1">
      <alignment horizontal="left" vertical="center" wrapText="1"/>
    </xf>
    <xf numFmtId="2" fontId="7" fillId="0" borderId="12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15" fillId="0" borderId="5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4" fontId="5" fillId="0" borderId="11" xfId="1" applyNumberFormat="1" applyFont="1" applyBorder="1" applyAlignment="1">
      <alignment horizontal="left" vertical="center"/>
    </xf>
    <xf numFmtId="4" fontId="5" fillId="0" borderId="9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20" fillId="4" borderId="21" xfId="1" applyNumberFormat="1" applyFont="1" applyFill="1" applyBorder="1" applyAlignment="1">
      <alignment horizontal="center" vertical="top" wrapText="1"/>
    </xf>
    <xf numFmtId="165" fontId="20" fillId="4" borderId="7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</cellXfs>
  <cellStyles count="6">
    <cellStyle name="Comma" xfId="1" builtinId="3"/>
    <cellStyle name="Comma 2" xfId="3" xr:uid="{00000000-0005-0000-0000-000007000000}"/>
    <cellStyle name="Normal" xfId="0" builtinId="0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</cellStyles>
  <dxfs count="1">
    <dxf>
      <font>
        <b val="0"/>
        <i val="0"/>
        <strike val="0"/>
        <u val="none"/>
        <sz val="11"/>
        <color theme="1"/>
        <name val="Times New Roman"/>
        <family val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rgb="FFFFC000"/>
  </sheetPr>
  <dimension ref="A1:E188"/>
  <sheetViews>
    <sheetView view="pageBreakPreview" zoomScaleNormal="100" zoomScaleSheetLayoutView="100" workbookViewId="0">
      <pane ySplit="10" topLeftCell="A168" activePane="bottomLeft" state="frozen"/>
      <selection activeCell="O184" sqref="O184"/>
      <selection pane="bottomLeft" activeCell="C2" sqref="C2"/>
    </sheetView>
  </sheetViews>
  <sheetFormatPr defaultColWidth="8.85546875" defaultRowHeight="15"/>
  <cols>
    <col min="1" max="1" width="63.85546875" style="46" customWidth="1"/>
    <col min="2" max="2" width="14.7109375" style="2" customWidth="1"/>
    <col min="3" max="3" width="12.28515625" style="67" customWidth="1"/>
    <col min="4" max="4" width="10.5703125" style="2" customWidth="1"/>
    <col min="5" max="5" width="10.7109375" style="2" customWidth="1"/>
    <col min="6" max="16384" width="8.85546875" style="2"/>
  </cols>
  <sheetData>
    <row r="1" spans="1:5">
      <c r="C1" s="68" t="s">
        <v>10</v>
      </c>
    </row>
    <row r="2" spans="1:5">
      <c r="C2" s="68" t="s">
        <v>820</v>
      </c>
    </row>
    <row r="3" spans="1:5">
      <c r="C3" s="68" t="s">
        <v>616</v>
      </c>
    </row>
    <row r="5" spans="1:5" ht="15.75">
      <c r="A5" s="292" t="s">
        <v>480</v>
      </c>
      <c r="B5" s="292"/>
      <c r="C5" s="292"/>
    </row>
    <row r="6" spans="1:5" ht="15.75">
      <c r="A6" s="292" t="s">
        <v>481</v>
      </c>
      <c r="B6" s="292"/>
      <c r="C6" s="292"/>
    </row>
    <row r="7" spans="1:5" ht="15.75">
      <c r="A7" s="292" t="s">
        <v>617</v>
      </c>
      <c r="B7" s="292"/>
      <c r="C7" s="292"/>
    </row>
    <row r="8" spans="1:5" ht="12" customHeight="1">
      <c r="A8" s="47"/>
      <c r="B8" s="3"/>
      <c r="C8" s="69"/>
    </row>
    <row r="9" spans="1:5" ht="26.25">
      <c r="A9" s="293" t="s">
        <v>27</v>
      </c>
      <c r="B9" s="295" t="s">
        <v>34</v>
      </c>
      <c r="C9" s="70" t="s">
        <v>618</v>
      </c>
    </row>
    <row r="10" spans="1:5" ht="15" customHeight="1">
      <c r="A10" s="294"/>
      <c r="B10" s="296"/>
      <c r="C10" s="71" t="s">
        <v>511</v>
      </c>
    </row>
    <row r="11" spans="1:5">
      <c r="A11" s="278" t="s">
        <v>32</v>
      </c>
      <c r="B11" s="280" t="s">
        <v>175</v>
      </c>
      <c r="C11" s="282">
        <v>92244406</v>
      </c>
      <c r="E11" s="52"/>
    </row>
    <row r="12" spans="1:5" s="53" customFormat="1">
      <c r="A12" s="284" t="s">
        <v>451</v>
      </c>
      <c r="B12" s="279" t="s">
        <v>450</v>
      </c>
      <c r="C12" s="279" t="s">
        <v>452</v>
      </c>
      <c r="E12" s="52"/>
    </row>
    <row r="13" spans="1:5">
      <c r="A13" s="280" t="s">
        <v>177</v>
      </c>
      <c r="B13" s="286" t="s">
        <v>176</v>
      </c>
      <c r="C13" s="281">
        <v>42122886</v>
      </c>
      <c r="E13" s="52"/>
    </row>
    <row r="14" spans="1:5">
      <c r="A14" s="280" t="s">
        <v>179</v>
      </c>
      <c r="B14" s="286" t="s">
        <v>178</v>
      </c>
      <c r="C14" s="281">
        <v>42122886</v>
      </c>
      <c r="E14" s="52"/>
    </row>
    <row r="15" spans="1:5">
      <c r="A15" s="283" t="s">
        <v>793</v>
      </c>
      <c r="B15" s="288" t="s">
        <v>794</v>
      </c>
      <c r="C15" s="287">
        <v>42122886</v>
      </c>
      <c r="E15" s="52"/>
    </row>
    <row r="16" spans="1:5">
      <c r="A16" s="280" t="s">
        <v>181</v>
      </c>
      <c r="B16" s="286" t="s">
        <v>180</v>
      </c>
      <c r="C16" s="281">
        <v>4309267</v>
      </c>
      <c r="E16" s="52"/>
    </row>
    <row r="17" spans="1:5">
      <c r="A17" s="280" t="s">
        <v>183</v>
      </c>
      <c r="B17" s="286" t="s">
        <v>182</v>
      </c>
      <c r="C17" s="281">
        <v>4309267</v>
      </c>
      <c r="E17" s="52"/>
    </row>
    <row r="18" spans="1:5">
      <c r="A18" s="283" t="s">
        <v>185</v>
      </c>
      <c r="B18" s="288" t="s">
        <v>184</v>
      </c>
      <c r="C18" s="287">
        <v>3313347</v>
      </c>
      <c r="E18" s="52"/>
    </row>
    <row r="19" spans="1:5">
      <c r="A19" s="283" t="s">
        <v>187</v>
      </c>
      <c r="B19" s="288" t="s">
        <v>186</v>
      </c>
      <c r="C19" s="287">
        <v>622867</v>
      </c>
      <c r="E19" s="52"/>
    </row>
    <row r="20" spans="1:5">
      <c r="A20" s="283" t="s">
        <v>189</v>
      </c>
      <c r="B20" s="288" t="s">
        <v>188</v>
      </c>
      <c r="C20" s="287">
        <v>373053</v>
      </c>
      <c r="E20" s="52"/>
    </row>
    <row r="21" spans="1:5">
      <c r="A21" s="280" t="s">
        <v>191</v>
      </c>
      <c r="B21" s="286" t="s">
        <v>190</v>
      </c>
      <c r="C21" s="281">
        <v>347738</v>
      </c>
      <c r="E21" s="52"/>
    </row>
    <row r="22" spans="1:5">
      <c r="A22" s="280" t="s">
        <v>193</v>
      </c>
      <c r="B22" s="286" t="s">
        <v>192</v>
      </c>
      <c r="C22" s="281">
        <v>10000</v>
      </c>
      <c r="E22" s="52"/>
    </row>
    <row r="23" spans="1:5">
      <c r="A23" s="283" t="s">
        <v>195</v>
      </c>
      <c r="B23" s="288" t="s">
        <v>194</v>
      </c>
      <c r="C23" s="287">
        <v>10000</v>
      </c>
      <c r="E23" s="52"/>
    </row>
    <row r="24" spans="1:5">
      <c r="A24" s="280" t="s">
        <v>197</v>
      </c>
      <c r="B24" s="286" t="s">
        <v>196</v>
      </c>
      <c r="C24" s="281">
        <v>337738</v>
      </c>
      <c r="E24" s="52"/>
    </row>
    <row r="25" spans="1:5">
      <c r="A25" s="283" t="s">
        <v>199</v>
      </c>
      <c r="B25" s="288" t="s">
        <v>198</v>
      </c>
      <c r="C25" s="287">
        <v>337738</v>
      </c>
      <c r="E25" s="52"/>
    </row>
    <row r="26" spans="1:5">
      <c r="A26" s="280" t="s">
        <v>201</v>
      </c>
      <c r="B26" s="286" t="s">
        <v>200</v>
      </c>
      <c r="C26" s="281">
        <v>15000</v>
      </c>
      <c r="E26" s="52"/>
    </row>
    <row r="27" spans="1:5" ht="26.25">
      <c r="A27" s="280" t="s">
        <v>203</v>
      </c>
      <c r="B27" s="286" t="s">
        <v>202</v>
      </c>
      <c r="C27" s="281">
        <v>15000</v>
      </c>
      <c r="E27" s="52"/>
    </row>
    <row r="28" spans="1:5" ht="26.25">
      <c r="A28" s="283" t="s">
        <v>205</v>
      </c>
      <c r="B28" s="288" t="s">
        <v>204</v>
      </c>
      <c r="C28" s="287">
        <v>15000</v>
      </c>
      <c r="E28" s="52"/>
    </row>
    <row r="29" spans="1:5">
      <c r="A29" s="280" t="s">
        <v>207</v>
      </c>
      <c r="B29" s="286" t="s">
        <v>206</v>
      </c>
      <c r="C29" s="281">
        <v>54700</v>
      </c>
      <c r="E29" s="52"/>
    </row>
    <row r="30" spans="1:5">
      <c r="A30" s="280" t="s">
        <v>209</v>
      </c>
      <c r="B30" s="286" t="s">
        <v>208</v>
      </c>
      <c r="C30" s="281">
        <v>13200</v>
      </c>
      <c r="E30" s="52"/>
    </row>
    <row r="31" spans="1:5">
      <c r="A31" s="283" t="s">
        <v>211</v>
      </c>
      <c r="B31" s="288" t="s">
        <v>210</v>
      </c>
      <c r="C31" s="287">
        <v>6500</v>
      </c>
      <c r="E31" s="52"/>
    </row>
    <row r="32" spans="1:5" ht="26.25">
      <c r="A32" s="283" t="s">
        <v>213</v>
      </c>
      <c r="B32" s="288" t="s">
        <v>212</v>
      </c>
      <c r="C32" s="287">
        <v>1000</v>
      </c>
      <c r="E32" s="52"/>
    </row>
    <row r="33" spans="1:5" ht="39">
      <c r="A33" s="283" t="s">
        <v>215</v>
      </c>
      <c r="B33" s="288" t="s">
        <v>214</v>
      </c>
      <c r="C33" s="287">
        <v>4000</v>
      </c>
      <c r="E33" s="52"/>
    </row>
    <row r="34" spans="1:5">
      <c r="A34" s="283" t="s">
        <v>217</v>
      </c>
      <c r="B34" s="288" t="s">
        <v>216</v>
      </c>
      <c r="C34" s="287">
        <v>1700</v>
      </c>
      <c r="E34" s="52"/>
    </row>
    <row r="35" spans="1:5">
      <c r="A35" s="280" t="s">
        <v>219</v>
      </c>
      <c r="B35" s="286" t="s">
        <v>218</v>
      </c>
      <c r="C35" s="281">
        <v>41500</v>
      </c>
      <c r="E35" s="52"/>
    </row>
    <row r="36" spans="1:5" ht="26.25">
      <c r="A36" s="283" t="s">
        <v>221</v>
      </c>
      <c r="B36" s="288" t="s">
        <v>220</v>
      </c>
      <c r="C36" s="287">
        <v>1500</v>
      </c>
      <c r="E36" s="52"/>
    </row>
    <row r="37" spans="1:5">
      <c r="A37" s="283" t="s">
        <v>223</v>
      </c>
      <c r="B37" s="288" t="s">
        <v>222</v>
      </c>
      <c r="C37" s="287">
        <v>15000</v>
      </c>
      <c r="E37" s="52"/>
    </row>
    <row r="38" spans="1:5">
      <c r="A38" s="283" t="s">
        <v>225</v>
      </c>
      <c r="B38" s="288" t="s">
        <v>224</v>
      </c>
      <c r="C38" s="287">
        <v>25000</v>
      </c>
      <c r="E38" s="52"/>
    </row>
    <row r="39" spans="1:5">
      <c r="A39" s="280" t="s">
        <v>227</v>
      </c>
      <c r="B39" s="286" t="s">
        <v>226</v>
      </c>
      <c r="C39" s="281">
        <v>51265</v>
      </c>
      <c r="E39" s="52"/>
    </row>
    <row r="40" spans="1:5">
      <c r="A40" s="280" t="s">
        <v>229</v>
      </c>
      <c r="B40" s="286" t="s">
        <v>228</v>
      </c>
      <c r="C40" s="281">
        <v>51265</v>
      </c>
      <c r="E40" s="52"/>
    </row>
    <row r="41" spans="1:5">
      <c r="A41" s="283" t="s">
        <v>231</v>
      </c>
      <c r="B41" s="288" t="s">
        <v>230</v>
      </c>
      <c r="C41" s="287">
        <v>16265</v>
      </c>
      <c r="E41" s="52"/>
    </row>
    <row r="42" spans="1:5">
      <c r="A42" s="283" t="s">
        <v>233</v>
      </c>
      <c r="B42" s="288" t="s">
        <v>232</v>
      </c>
      <c r="C42" s="287">
        <v>35000</v>
      </c>
      <c r="E42" s="52"/>
    </row>
    <row r="43" spans="1:5">
      <c r="A43" s="280" t="s">
        <v>235</v>
      </c>
      <c r="B43" s="286" t="s">
        <v>234</v>
      </c>
      <c r="C43" s="281">
        <v>40800</v>
      </c>
      <c r="E43" s="52"/>
    </row>
    <row r="44" spans="1:5" ht="26.25">
      <c r="A44" s="280" t="s">
        <v>237</v>
      </c>
      <c r="B44" s="286" t="s">
        <v>236</v>
      </c>
      <c r="C44" s="281">
        <v>12600</v>
      </c>
      <c r="E44" s="52"/>
    </row>
    <row r="45" spans="1:5" ht="26.25">
      <c r="A45" s="283" t="s">
        <v>239</v>
      </c>
      <c r="B45" s="288" t="s">
        <v>238</v>
      </c>
      <c r="C45" s="287">
        <v>12600</v>
      </c>
      <c r="E45" s="52"/>
    </row>
    <row r="46" spans="1:5">
      <c r="A46" s="280" t="s">
        <v>241</v>
      </c>
      <c r="B46" s="286" t="s">
        <v>240</v>
      </c>
      <c r="C46" s="281">
        <v>28200</v>
      </c>
      <c r="E46" s="52"/>
    </row>
    <row r="47" spans="1:5">
      <c r="A47" s="283" t="s">
        <v>243</v>
      </c>
      <c r="B47" s="288" t="s">
        <v>242</v>
      </c>
      <c r="C47" s="287">
        <v>28200</v>
      </c>
      <c r="E47" s="52"/>
    </row>
    <row r="48" spans="1:5" ht="26.25">
      <c r="A48" s="280" t="s">
        <v>245</v>
      </c>
      <c r="B48" s="286" t="s">
        <v>244</v>
      </c>
      <c r="C48" s="281">
        <v>1051490</v>
      </c>
      <c r="E48" s="52"/>
    </row>
    <row r="49" spans="1:5">
      <c r="A49" s="280" t="s">
        <v>247</v>
      </c>
      <c r="B49" s="286" t="s">
        <v>246</v>
      </c>
      <c r="C49" s="281">
        <v>870854</v>
      </c>
      <c r="E49" s="52"/>
    </row>
    <row r="50" spans="1:5">
      <c r="A50" s="283" t="s">
        <v>249</v>
      </c>
      <c r="B50" s="288" t="s">
        <v>248</v>
      </c>
      <c r="C50" s="287">
        <v>870854</v>
      </c>
      <c r="E50" s="52"/>
    </row>
    <row r="51" spans="1:5" ht="26.45" customHeight="1">
      <c r="A51" s="280" t="s">
        <v>251</v>
      </c>
      <c r="B51" s="286" t="s">
        <v>250</v>
      </c>
      <c r="C51" s="281">
        <v>180636</v>
      </c>
      <c r="E51" s="52"/>
    </row>
    <row r="52" spans="1:5" ht="26.25">
      <c r="A52" s="283" t="s">
        <v>253</v>
      </c>
      <c r="B52" s="288" t="s">
        <v>252</v>
      </c>
      <c r="C52" s="287">
        <v>14716</v>
      </c>
      <c r="E52" s="52"/>
    </row>
    <row r="53" spans="1:5" ht="26.25">
      <c r="A53" s="283" t="s">
        <v>255</v>
      </c>
      <c r="B53" s="288" t="s">
        <v>254</v>
      </c>
      <c r="C53" s="287">
        <v>20</v>
      </c>
      <c r="E53" s="52"/>
    </row>
    <row r="54" spans="1:5" ht="26.25">
      <c r="A54" s="283" t="s">
        <v>257</v>
      </c>
      <c r="B54" s="288" t="s">
        <v>256</v>
      </c>
      <c r="C54" s="287">
        <v>165000</v>
      </c>
      <c r="E54" s="52"/>
    </row>
    <row r="55" spans="1:5" ht="26.25">
      <c r="A55" s="283" t="s">
        <v>259</v>
      </c>
      <c r="B55" s="288" t="s">
        <v>258</v>
      </c>
      <c r="C55" s="287">
        <v>800</v>
      </c>
      <c r="E55" s="52"/>
    </row>
    <row r="56" spans="1:5" ht="26.25">
      <c r="A56" s="283" t="s">
        <v>261</v>
      </c>
      <c r="B56" s="288" t="s">
        <v>260</v>
      </c>
      <c r="C56" s="287">
        <v>100</v>
      </c>
      <c r="E56" s="52"/>
    </row>
    <row r="57" spans="1:5">
      <c r="A57" s="280" t="s">
        <v>29</v>
      </c>
      <c r="B57" s="286" t="s">
        <v>30</v>
      </c>
      <c r="C57" s="281">
        <v>37534527</v>
      </c>
      <c r="E57" s="52"/>
    </row>
    <row r="58" spans="1:5">
      <c r="A58" s="280" t="s">
        <v>263</v>
      </c>
      <c r="B58" s="286" t="s">
        <v>262</v>
      </c>
      <c r="C58" s="281">
        <v>37534527</v>
      </c>
      <c r="E58" s="52"/>
    </row>
    <row r="59" spans="1:5" ht="26.45" customHeight="1">
      <c r="A59" s="283" t="s">
        <v>264</v>
      </c>
      <c r="B59" s="288" t="s">
        <v>31</v>
      </c>
      <c r="C59" s="287">
        <v>24967613</v>
      </c>
      <c r="E59" s="52"/>
    </row>
    <row r="60" spans="1:5" ht="39">
      <c r="A60" s="283" t="s">
        <v>266</v>
      </c>
      <c r="B60" s="288" t="s">
        <v>265</v>
      </c>
      <c r="C60" s="287">
        <v>2741108</v>
      </c>
      <c r="E60" s="52"/>
    </row>
    <row r="61" spans="1:5" ht="26.25">
      <c r="A61" s="283" t="s">
        <v>268</v>
      </c>
      <c r="B61" s="288" t="s">
        <v>267</v>
      </c>
      <c r="C61" s="287">
        <v>9825806</v>
      </c>
      <c r="E61" s="52"/>
    </row>
    <row r="62" spans="1:5">
      <c r="A62" s="280" t="s">
        <v>270</v>
      </c>
      <c r="B62" s="286" t="s">
        <v>269</v>
      </c>
      <c r="C62" s="281">
        <v>598340</v>
      </c>
      <c r="E62" s="52"/>
    </row>
    <row r="63" spans="1:5">
      <c r="A63" s="280" t="s">
        <v>272</v>
      </c>
      <c r="B63" s="286" t="s">
        <v>271</v>
      </c>
      <c r="C63" s="281">
        <v>598340</v>
      </c>
      <c r="E63" s="52"/>
    </row>
    <row r="64" spans="1:5">
      <c r="A64" s="280" t="s">
        <v>274</v>
      </c>
      <c r="B64" s="286" t="s">
        <v>273</v>
      </c>
      <c r="C64" s="281">
        <v>6118393</v>
      </c>
      <c r="E64" s="52"/>
    </row>
    <row r="65" spans="1:5">
      <c r="A65" s="280" t="s">
        <v>529</v>
      </c>
      <c r="B65" s="286" t="s">
        <v>530</v>
      </c>
      <c r="C65" s="281">
        <v>205659</v>
      </c>
      <c r="E65" s="52"/>
    </row>
    <row r="66" spans="1:5" ht="39">
      <c r="A66" s="283" t="s">
        <v>531</v>
      </c>
      <c r="B66" s="288" t="s">
        <v>532</v>
      </c>
      <c r="C66" s="287">
        <v>205659</v>
      </c>
      <c r="E66" s="52"/>
    </row>
    <row r="67" spans="1:5" ht="26.25">
      <c r="A67" s="280" t="s">
        <v>276</v>
      </c>
      <c r="B67" s="286" t="s">
        <v>275</v>
      </c>
      <c r="C67" s="281">
        <v>5912734</v>
      </c>
      <c r="E67" s="52"/>
    </row>
    <row r="68" spans="1:5">
      <c r="A68" s="283" t="s">
        <v>278</v>
      </c>
      <c r="B68" s="288" t="s">
        <v>277</v>
      </c>
      <c r="C68" s="287">
        <v>156460</v>
      </c>
      <c r="E68" s="52"/>
    </row>
    <row r="69" spans="1:5">
      <c r="A69" s="283" t="s">
        <v>280</v>
      </c>
      <c r="B69" s="288" t="s">
        <v>279</v>
      </c>
      <c r="C69" s="287">
        <v>4030</v>
      </c>
      <c r="E69" s="52"/>
    </row>
    <row r="70" spans="1:5">
      <c r="A70" s="283" t="s">
        <v>282</v>
      </c>
      <c r="B70" s="288" t="s">
        <v>281</v>
      </c>
      <c r="C70" s="287">
        <v>896247</v>
      </c>
      <c r="E70" s="52"/>
    </row>
    <row r="71" spans="1:5">
      <c r="A71" s="283" t="s">
        <v>284</v>
      </c>
      <c r="B71" s="288" t="s">
        <v>283</v>
      </c>
      <c r="C71" s="287">
        <v>4855997</v>
      </c>
      <c r="E71" s="52"/>
    </row>
    <row r="72" spans="1:5">
      <c r="A72" s="25"/>
      <c r="B72" s="25"/>
      <c r="C72" s="25"/>
      <c r="D72" s="123"/>
      <c r="E72" s="123"/>
    </row>
    <row r="73" spans="1:5">
      <c r="A73" s="278" t="s">
        <v>28</v>
      </c>
      <c r="B73" s="280" t="s">
        <v>175</v>
      </c>
      <c r="C73" s="282">
        <v>107535907</v>
      </c>
      <c r="E73" s="52"/>
    </row>
    <row r="74" spans="1:5">
      <c r="A74" s="284" t="s">
        <v>451</v>
      </c>
      <c r="B74" s="284" t="s">
        <v>450</v>
      </c>
      <c r="C74" s="284" t="s">
        <v>452</v>
      </c>
      <c r="E74" s="52"/>
    </row>
    <row r="75" spans="1:5">
      <c r="A75" s="289" t="s">
        <v>285</v>
      </c>
      <c r="B75" s="290"/>
      <c r="C75" s="291"/>
      <c r="D75" s="52"/>
      <c r="E75" s="52"/>
    </row>
    <row r="76" spans="1:5">
      <c r="A76" s="280" t="s">
        <v>287</v>
      </c>
      <c r="B76" s="280" t="s">
        <v>286</v>
      </c>
      <c r="C76" s="282">
        <v>5905266</v>
      </c>
      <c r="E76" s="52"/>
    </row>
    <row r="77" spans="1:5">
      <c r="A77" s="280" t="s">
        <v>795</v>
      </c>
      <c r="B77" s="280" t="s">
        <v>796</v>
      </c>
      <c r="C77" s="282">
        <v>11693</v>
      </c>
      <c r="E77" s="52"/>
    </row>
    <row r="78" spans="1:5">
      <c r="A78" s="280" t="s">
        <v>289</v>
      </c>
      <c r="B78" s="280" t="s">
        <v>288</v>
      </c>
      <c r="C78" s="282">
        <v>1286865</v>
      </c>
      <c r="E78" s="52"/>
    </row>
    <row r="79" spans="1:5">
      <c r="A79" s="280" t="s">
        <v>291</v>
      </c>
      <c r="B79" s="280" t="s">
        <v>290</v>
      </c>
      <c r="C79" s="282">
        <v>4590760</v>
      </c>
      <c r="E79" s="52"/>
    </row>
    <row r="80" spans="1:5">
      <c r="A80" s="280" t="s">
        <v>293</v>
      </c>
      <c r="B80" s="280" t="s">
        <v>292</v>
      </c>
      <c r="C80" s="282">
        <v>781081</v>
      </c>
      <c r="E80" s="52"/>
    </row>
    <row r="81" spans="1:5">
      <c r="A81" s="280" t="s">
        <v>295</v>
      </c>
      <c r="B81" s="280" t="s">
        <v>294</v>
      </c>
      <c r="C81" s="282">
        <v>11958852</v>
      </c>
      <c r="E81" s="52"/>
    </row>
    <row r="82" spans="1:5">
      <c r="A82" s="280" t="s">
        <v>297</v>
      </c>
      <c r="B82" s="280" t="s">
        <v>296</v>
      </c>
      <c r="C82" s="282">
        <v>210429</v>
      </c>
      <c r="E82" s="52"/>
    </row>
    <row r="83" spans="1:5">
      <c r="A83" s="280" t="s">
        <v>299</v>
      </c>
      <c r="B83" s="280" t="s">
        <v>298</v>
      </c>
      <c r="C83" s="282">
        <v>8623281</v>
      </c>
      <c r="D83" s="56"/>
      <c r="E83" s="52"/>
    </row>
    <row r="84" spans="1:5">
      <c r="A84" s="280" t="s">
        <v>301</v>
      </c>
      <c r="B84" s="280" t="s">
        <v>300</v>
      </c>
      <c r="C84" s="282">
        <v>59159569</v>
      </c>
      <c r="E84" s="52"/>
    </row>
    <row r="85" spans="1:5">
      <c r="A85" s="280" t="s">
        <v>303</v>
      </c>
      <c r="B85" s="280" t="s">
        <v>302</v>
      </c>
      <c r="C85" s="282">
        <v>15008111</v>
      </c>
      <c r="E85" s="52"/>
    </row>
    <row r="86" spans="1:5" s="53" customFormat="1">
      <c r="A86" s="289" t="s">
        <v>304</v>
      </c>
      <c r="B86" s="290"/>
      <c r="C86" s="291"/>
      <c r="E86" s="52"/>
    </row>
    <row r="87" spans="1:5" ht="13.9" customHeight="1">
      <c r="A87" s="280" t="s">
        <v>0</v>
      </c>
      <c r="B87" s="286" t="s">
        <v>305</v>
      </c>
      <c r="C87" s="281">
        <v>54479210</v>
      </c>
      <c r="E87" s="52"/>
    </row>
    <row r="88" spans="1:5">
      <c r="A88" s="280" t="s">
        <v>307</v>
      </c>
      <c r="B88" s="286" t="s">
        <v>306</v>
      </c>
      <c r="C88" s="281">
        <v>43111630</v>
      </c>
      <c r="E88" s="52"/>
    </row>
    <row r="89" spans="1:5">
      <c r="A89" s="283" t="s">
        <v>309</v>
      </c>
      <c r="B89" s="288" t="s">
        <v>308</v>
      </c>
      <c r="C89" s="287">
        <v>41081600</v>
      </c>
      <c r="E89" s="52"/>
    </row>
    <row r="90" spans="1:5">
      <c r="A90" s="283" t="s">
        <v>311</v>
      </c>
      <c r="B90" s="288" t="s">
        <v>310</v>
      </c>
      <c r="C90" s="287">
        <v>566863</v>
      </c>
      <c r="E90" s="52"/>
    </row>
    <row r="91" spans="1:5" ht="26.25">
      <c r="A91" s="283" t="s">
        <v>313</v>
      </c>
      <c r="B91" s="288" t="s">
        <v>312</v>
      </c>
      <c r="C91" s="287">
        <v>1463167</v>
      </c>
      <c r="E91" s="52"/>
    </row>
    <row r="92" spans="1:5" ht="26.25">
      <c r="A92" s="280" t="s">
        <v>315</v>
      </c>
      <c r="B92" s="286" t="s">
        <v>314</v>
      </c>
      <c r="C92" s="281">
        <v>11367580</v>
      </c>
      <c r="E92" s="52"/>
    </row>
    <row r="93" spans="1:5">
      <c r="A93" s="283" t="s">
        <v>317</v>
      </c>
      <c r="B93" s="288" t="s">
        <v>316</v>
      </c>
      <c r="C93" s="287">
        <v>10328683</v>
      </c>
      <c r="E93" s="52"/>
    </row>
    <row r="94" spans="1:5">
      <c r="A94" s="283" t="s">
        <v>319</v>
      </c>
      <c r="B94" s="288" t="s">
        <v>318</v>
      </c>
      <c r="C94" s="287">
        <v>1038897</v>
      </c>
      <c r="E94" s="52"/>
    </row>
    <row r="95" spans="1:5">
      <c r="A95" s="280" t="s">
        <v>1</v>
      </c>
      <c r="B95" s="286" t="s">
        <v>320</v>
      </c>
      <c r="C95" s="281">
        <v>21020895</v>
      </c>
      <c r="E95" s="52"/>
    </row>
    <row r="96" spans="1:5">
      <c r="A96" s="280" t="s">
        <v>322</v>
      </c>
      <c r="B96" s="286" t="s">
        <v>321</v>
      </c>
      <c r="C96" s="281">
        <v>165057</v>
      </c>
      <c r="E96" s="52"/>
    </row>
    <row r="97" spans="1:5" ht="13.9" customHeight="1">
      <c r="A97" s="283" t="s">
        <v>324</v>
      </c>
      <c r="B97" s="288" t="s">
        <v>323</v>
      </c>
      <c r="C97" s="287">
        <v>42810</v>
      </c>
      <c r="E97" s="52"/>
    </row>
    <row r="98" spans="1:5">
      <c r="A98" s="283" t="s">
        <v>326</v>
      </c>
      <c r="B98" s="288" t="s">
        <v>325</v>
      </c>
      <c r="C98" s="287">
        <v>122247</v>
      </c>
      <c r="E98" s="52"/>
    </row>
    <row r="99" spans="1:5">
      <c r="A99" s="280" t="s">
        <v>328</v>
      </c>
      <c r="B99" s="286" t="s">
        <v>327</v>
      </c>
      <c r="C99" s="281">
        <v>13294364</v>
      </c>
      <c r="E99" s="52"/>
    </row>
    <row r="100" spans="1:5">
      <c r="A100" s="283" t="s">
        <v>330</v>
      </c>
      <c r="B100" s="288" t="s">
        <v>329</v>
      </c>
      <c r="C100" s="287">
        <v>182052</v>
      </c>
      <c r="E100" s="52"/>
    </row>
    <row r="101" spans="1:5">
      <c r="A101" s="283" t="s">
        <v>332</v>
      </c>
      <c r="B101" s="288" t="s">
        <v>331</v>
      </c>
      <c r="C101" s="287">
        <v>3231037</v>
      </c>
      <c r="E101" s="52"/>
    </row>
    <row r="102" spans="1:5">
      <c r="A102" s="283" t="s">
        <v>334</v>
      </c>
      <c r="B102" s="288" t="s">
        <v>333</v>
      </c>
      <c r="C102" s="287">
        <v>2944363</v>
      </c>
      <c r="E102" s="52"/>
    </row>
    <row r="103" spans="1:5">
      <c r="A103" s="283" t="s">
        <v>336</v>
      </c>
      <c r="B103" s="288" t="s">
        <v>335</v>
      </c>
      <c r="C103" s="287">
        <v>5734250</v>
      </c>
      <c r="E103" s="52"/>
    </row>
    <row r="104" spans="1:5">
      <c r="A104" s="283" t="s">
        <v>338</v>
      </c>
      <c r="B104" s="288" t="s">
        <v>337</v>
      </c>
      <c r="C104" s="287">
        <v>588318</v>
      </c>
      <c r="E104" s="52"/>
    </row>
    <row r="105" spans="1:5">
      <c r="A105" s="283" t="s">
        <v>340</v>
      </c>
      <c r="B105" s="288" t="s">
        <v>339</v>
      </c>
      <c r="C105" s="287">
        <v>472549</v>
      </c>
      <c r="E105" s="52"/>
    </row>
    <row r="106" spans="1:5">
      <c r="A106" s="283" t="s">
        <v>342</v>
      </c>
      <c r="B106" s="288" t="s">
        <v>341</v>
      </c>
      <c r="C106" s="287">
        <v>109746</v>
      </c>
      <c r="E106" s="52"/>
    </row>
    <row r="107" spans="1:5" ht="26.25">
      <c r="A107" s="283" t="s">
        <v>344</v>
      </c>
      <c r="B107" s="288" t="s">
        <v>343</v>
      </c>
      <c r="C107" s="287">
        <v>32049</v>
      </c>
      <c r="E107" s="52"/>
    </row>
    <row r="108" spans="1:5" ht="26.25">
      <c r="A108" s="280" t="s">
        <v>346</v>
      </c>
      <c r="B108" s="286" t="s">
        <v>345</v>
      </c>
      <c r="C108" s="281">
        <v>7337859</v>
      </c>
      <c r="E108" s="52"/>
    </row>
    <row r="109" spans="1:5">
      <c r="A109" s="283" t="s">
        <v>348</v>
      </c>
      <c r="B109" s="288" t="s">
        <v>347</v>
      </c>
      <c r="C109" s="287">
        <v>954460</v>
      </c>
      <c r="E109" s="52"/>
    </row>
    <row r="110" spans="1:5">
      <c r="A110" s="283" t="s">
        <v>350</v>
      </c>
      <c r="B110" s="288" t="s">
        <v>349</v>
      </c>
      <c r="C110" s="287">
        <v>1003266</v>
      </c>
      <c r="E110" s="52"/>
    </row>
    <row r="111" spans="1:5" ht="26.25">
      <c r="A111" s="283" t="s">
        <v>352</v>
      </c>
      <c r="B111" s="288" t="s">
        <v>351</v>
      </c>
      <c r="C111" s="287">
        <v>127227</v>
      </c>
      <c r="E111" s="52"/>
    </row>
    <row r="112" spans="1:5">
      <c r="A112" s="283" t="s">
        <v>354</v>
      </c>
      <c r="B112" s="288" t="s">
        <v>353</v>
      </c>
      <c r="C112" s="287">
        <v>943655</v>
      </c>
      <c r="E112" s="52"/>
    </row>
    <row r="113" spans="1:5" ht="26.25">
      <c r="A113" s="283" t="s">
        <v>356</v>
      </c>
      <c r="B113" s="288" t="s">
        <v>355</v>
      </c>
      <c r="C113" s="287">
        <v>3888089</v>
      </c>
      <c r="E113" s="52"/>
    </row>
    <row r="114" spans="1:5">
      <c r="A114" s="283" t="s">
        <v>358</v>
      </c>
      <c r="B114" s="288" t="s">
        <v>357</v>
      </c>
      <c r="C114" s="287">
        <v>358287</v>
      </c>
      <c r="E114" s="52"/>
    </row>
    <row r="115" spans="1:5">
      <c r="A115" s="283" t="s">
        <v>360</v>
      </c>
      <c r="B115" s="288" t="s">
        <v>359</v>
      </c>
      <c r="C115" s="287">
        <v>3000</v>
      </c>
      <c r="E115" s="52"/>
    </row>
    <row r="116" spans="1:5">
      <c r="A116" s="283" t="s">
        <v>362</v>
      </c>
      <c r="B116" s="288" t="s">
        <v>361</v>
      </c>
      <c r="C116" s="287">
        <v>59875</v>
      </c>
      <c r="E116" s="52"/>
    </row>
    <row r="117" spans="1:5">
      <c r="A117" s="280" t="s">
        <v>364</v>
      </c>
      <c r="B117" s="286" t="s">
        <v>363</v>
      </c>
      <c r="C117" s="281">
        <v>31189</v>
      </c>
      <c r="E117" s="52"/>
    </row>
    <row r="118" spans="1:5">
      <c r="A118" s="280" t="s">
        <v>366</v>
      </c>
      <c r="B118" s="286" t="s">
        <v>365</v>
      </c>
      <c r="C118" s="281">
        <v>192426</v>
      </c>
      <c r="E118" s="52"/>
    </row>
    <row r="119" spans="1:5">
      <c r="A119" s="283" t="s">
        <v>368</v>
      </c>
      <c r="B119" s="288" t="s">
        <v>367</v>
      </c>
      <c r="C119" s="287">
        <v>192326</v>
      </c>
      <c r="E119" s="52"/>
    </row>
    <row r="120" spans="1:5">
      <c r="A120" s="283" t="s">
        <v>533</v>
      </c>
      <c r="B120" s="288" t="s">
        <v>534</v>
      </c>
      <c r="C120" s="287">
        <v>100</v>
      </c>
      <c r="E120" s="52"/>
    </row>
    <row r="121" spans="1:5">
      <c r="A121" s="280" t="s">
        <v>370</v>
      </c>
      <c r="B121" s="286" t="s">
        <v>369</v>
      </c>
      <c r="C121" s="281">
        <v>2131078</v>
      </c>
      <c r="E121" s="52"/>
    </row>
    <row r="122" spans="1:5" ht="26.25">
      <c r="A122" s="280" t="s">
        <v>372</v>
      </c>
      <c r="B122" s="286" t="s">
        <v>371</v>
      </c>
      <c r="C122" s="281">
        <v>2131078</v>
      </c>
      <c r="E122" s="52"/>
    </row>
    <row r="123" spans="1:5" ht="26.25">
      <c r="A123" s="283" t="s">
        <v>374</v>
      </c>
      <c r="B123" s="288" t="s">
        <v>373</v>
      </c>
      <c r="C123" s="287">
        <v>2131078</v>
      </c>
      <c r="E123" s="52"/>
    </row>
    <row r="124" spans="1:5">
      <c r="A124" s="280" t="s">
        <v>376</v>
      </c>
      <c r="B124" s="286" t="s">
        <v>375</v>
      </c>
      <c r="C124" s="281">
        <v>1553897</v>
      </c>
      <c r="E124" s="52"/>
    </row>
    <row r="125" spans="1:5">
      <c r="A125" s="280" t="s">
        <v>378</v>
      </c>
      <c r="B125" s="286" t="s">
        <v>377</v>
      </c>
      <c r="C125" s="281">
        <v>60</v>
      </c>
      <c r="E125" s="52"/>
    </row>
    <row r="126" spans="1:5" ht="26.25">
      <c r="A126" s="283" t="s">
        <v>380</v>
      </c>
      <c r="B126" s="288" t="s">
        <v>379</v>
      </c>
      <c r="C126" s="287">
        <v>60</v>
      </c>
      <c r="E126" s="52"/>
    </row>
    <row r="127" spans="1:5">
      <c r="A127" s="280" t="s">
        <v>382</v>
      </c>
      <c r="B127" s="286" t="s">
        <v>381</v>
      </c>
      <c r="C127" s="281">
        <v>1553837</v>
      </c>
      <c r="E127" s="52"/>
    </row>
    <row r="128" spans="1:5">
      <c r="A128" s="283" t="s">
        <v>384</v>
      </c>
      <c r="B128" s="288" t="s">
        <v>383</v>
      </c>
      <c r="C128" s="287">
        <v>1498619</v>
      </c>
      <c r="E128" s="52"/>
    </row>
    <row r="129" spans="1:5">
      <c r="A129" s="283" t="s">
        <v>386</v>
      </c>
      <c r="B129" s="288" t="s">
        <v>385</v>
      </c>
      <c r="C129" s="287">
        <v>55218</v>
      </c>
      <c r="E129" s="52"/>
    </row>
    <row r="130" spans="1:5">
      <c r="A130" s="280" t="s">
        <v>2</v>
      </c>
      <c r="B130" s="286" t="s">
        <v>387</v>
      </c>
      <c r="C130" s="281">
        <v>22398065</v>
      </c>
      <c r="E130" s="52"/>
    </row>
    <row r="131" spans="1:5">
      <c r="A131" s="280" t="s">
        <v>389</v>
      </c>
      <c r="B131" s="286" t="s">
        <v>388</v>
      </c>
      <c r="C131" s="281">
        <v>162393</v>
      </c>
      <c r="E131" s="52"/>
    </row>
    <row r="132" spans="1:5">
      <c r="A132" s="283" t="s">
        <v>391</v>
      </c>
      <c r="B132" s="288" t="s">
        <v>390</v>
      </c>
      <c r="C132" s="287">
        <v>53664</v>
      </c>
      <c r="E132" s="52"/>
    </row>
    <row r="133" spans="1:5">
      <c r="A133" s="283" t="s">
        <v>535</v>
      </c>
      <c r="B133" s="288" t="s">
        <v>536</v>
      </c>
      <c r="C133" s="287">
        <v>6090</v>
      </c>
      <c r="E133" s="52"/>
    </row>
    <row r="134" spans="1:5">
      <c r="A134" s="283" t="s">
        <v>393</v>
      </c>
      <c r="B134" s="288" t="s">
        <v>392</v>
      </c>
      <c r="C134" s="287">
        <v>102639</v>
      </c>
      <c r="E134" s="52"/>
    </row>
    <row r="135" spans="1:5">
      <c r="A135" s="280" t="s">
        <v>395</v>
      </c>
      <c r="B135" s="286" t="s">
        <v>394</v>
      </c>
      <c r="C135" s="281">
        <v>22235672</v>
      </c>
      <c r="E135" s="52"/>
    </row>
    <row r="136" spans="1:5">
      <c r="A136" s="283" t="s">
        <v>397</v>
      </c>
      <c r="B136" s="288" t="s">
        <v>396</v>
      </c>
      <c r="C136" s="287">
        <v>192815</v>
      </c>
      <c r="E136" s="52"/>
    </row>
    <row r="137" spans="1:5">
      <c r="A137" s="283" t="s">
        <v>399</v>
      </c>
      <c r="B137" s="288" t="s">
        <v>398</v>
      </c>
      <c r="C137" s="287">
        <v>782493</v>
      </c>
      <c r="E137" s="52"/>
    </row>
    <row r="138" spans="1:5">
      <c r="A138" s="283" t="s">
        <v>401</v>
      </c>
      <c r="B138" s="288" t="s">
        <v>400</v>
      </c>
      <c r="C138" s="287">
        <v>14375508</v>
      </c>
      <c r="E138" s="52"/>
    </row>
    <row r="139" spans="1:5">
      <c r="A139" s="283" t="s">
        <v>403</v>
      </c>
      <c r="B139" s="288" t="s">
        <v>402</v>
      </c>
      <c r="C139" s="287">
        <v>6856192</v>
      </c>
      <c r="E139" s="52"/>
    </row>
    <row r="140" spans="1:5">
      <c r="A140" s="283" t="s">
        <v>405</v>
      </c>
      <c r="B140" s="288" t="s">
        <v>404</v>
      </c>
      <c r="C140" s="287">
        <v>28664</v>
      </c>
      <c r="E140" s="52"/>
    </row>
    <row r="141" spans="1:5">
      <c r="A141" s="280" t="s">
        <v>407</v>
      </c>
      <c r="B141" s="286" t="s">
        <v>406</v>
      </c>
      <c r="C141" s="281">
        <v>5228899</v>
      </c>
      <c r="E141" s="52"/>
    </row>
    <row r="142" spans="1:5">
      <c r="A142" s="280" t="s">
        <v>409</v>
      </c>
      <c r="B142" s="286" t="s">
        <v>408</v>
      </c>
      <c r="C142" s="281">
        <v>1590317</v>
      </c>
      <c r="E142" s="52"/>
    </row>
    <row r="143" spans="1:5">
      <c r="A143" s="283" t="s">
        <v>411</v>
      </c>
      <c r="B143" s="288" t="s">
        <v>410</v>
      </c>
      <c r="C143" s="287">
        <v>14100</v>
      </c>
      <c r="E143" s="52"/>
    </row>
    <row r="144" spans="1:5">
      <c r="A144" s="283" t="s">
        <v>413</v>
      </c>
      <c r="B144" s="288" t="s">
        <v>412</v>
      </c>
      <c r="C144" s="287">
        <v>575306</v>
      </c>
      <c r="E144" s="52"/>
    </row>
    <row r="145" spans="1:5">
      <c r="A145" s="283" t="s">
        <v>415</v>
      </c>
      <c r="B145" s="288" t="s">
        <v>414</v>
      </c>
      <c r="C145" s="287">
        <v>344916</v>
      </c>
      <c r="E145" s="52"/>
    </row>
    <row r="146" spans="1:5">
      <c r="A146" s="283" t="s">
        <v>417</v>
      </c>
      <c r="B146" s="288" t="s">
        <v>416</v>
      </c>
      <c r="C146" s="287">
        <v>275250</v>
      </c>
      <c r="E146" s="52"/>
    </row>
    <row r="147" spans="1:5">
      <c r="A147" s="283" t="s">
        <v>419</v>
      </c>
      <c r="B147" s="288" t="s">
        <v>418</v>
      </c>
      <c r="C147" s="287">
        <v>380745</v>
      </c>
      <c r="E147" s="52"/>
    </row>
    <row r="148" spans="1:5">
      <c r="A148" s="280" t="s">
        <v>421</v>
      </c>
      <c r="B148" s="286" t="s">
        <v>420</v>
      </c>
      <c r="C148" s="281">
        <v>566796</v>
      </c>
      <c r="E148" s="52"/>
    </row>
    <row r="149" spans="1:5">
      <c r="A149" s="283" t="s">
        <v>423</v>
      </c>
      <c r="B149" s="288" t="s">
        <v>422</v>
      </c>
      <c r="C149" s="287">
        <v>7140</v>
      </c>
      <c r="E149" s="52"/>
    </row>
    <row r="150" spans="1:5">
      <c r="A150" s="283" t="s">
        <v>425</v>
      </c>
      <c r="B150" s="288" t="s">
        <v>424</v>
      </c>
      <c r="C150" s="287">
        <v>2000</v>
      </c>
      <c r="E150" s="52"/>
    </row>
    <row r="151" spans="1:5">
      <c r="A151" s="283" t="s">
        <v>427</v>
      </c>
      <c r="B151" s="288" t="s">
        <v>426</v>
      </c>
      <c r="C151" s="287">
        <v>557656</v>
      </c>
      <c r="E151" s="52"/>
    </row>
    <row r="152" spans="1:5" ht="26.25">
      <c r="A152" s="280" t="s">
        <v>429</v>
      </c>
      <c r="B152" s="286" t="s">
        <v>428</v>
      </c>
      <c r="C152" s="281">
        <v>3071786</v>
      </c>
      <c r="E152" s="52"/>
    </row>
    <row r="153" spans="1:5">
      <c r="A153" s="283" t="s">
        <v>431</v>
      </c>
      <c r="B153" s="288" t="s">
        <v>430</v>
      </c>
      <c r="C153" s="287">
        <v>2375916</v>
      </c>
      <c r="E153" s="52"/>
    </row>
    <row r="154" spans="1:5" ht="26.25">
      <c r="A154" s="283" t="s">
        <v>433</v>
      </c>
      <c r="B154" s="288" t="s">
        <v>432</v>
      </c>
      <c r="C154" s="287">
        <v>695870</v>
      </c>
      <c r="E154" s="52"/>
    </row>
    <row r="155" spans="1:5" ht="26.25">
      <c r="A155" s="280" t="s">
        <v>435</v>
      </c>
      <c r="B155" s="286" t="s">
        <v>434</v>
      </c>
      <c r="C155" s="281">
        <v>721394</v>
      </c>
      <c r="E155" s="52"/>
    </row>
    <row r="156" spans="1:5">
      <c r="A156" s="280" t="s">
        <v>437</v>
      </c>
      <c r="B156" s="286" t="s">
        <v>436</v>
      </c>
      <c r="C156" s="281">
        <v>720784</v>
      </c>
      <c r="E156" s="52"/>
    </row>
    <row r="157" spans="1:5">
      <c r="A157" s="283" t="s">
        <v>439</v>
      </c>
      <c r="B157" s="288" t="s">
        <v>438</v>
      </c>
      <c r="C157" s="287">
        <v>668013</v>
      </c>
      <c r="E157" s="52"/>
    </row>
    <row r="158" spans="1:5">
      <c r="A158" s="283" t="s">
        <v>441</v>
      </c>
      <c r="B158" s="288" t="s">
        <v>440</v>
      </c>
      <c r="C158" s="287">
        <v>45491</v>
      </c>
      <c r="E158" s="52"/>
    </row>
    <row r="159" spans="1:5" ht="26.25">
      <c r="A159" s="283" t="s">
        <v>443</v>
      </c>
      <c r="B159" s="288" t="s">
        <v>442</v>
      </c>
      <c r="C159" s="287">
        <v>7280</v>
      </c>
      <c r="E159" s="52"/>
    </row>
    <row r="160" spans="1:5">
      <c r="A160" s="280" t="s">
        <v>445</v>
      </c>
      <c r="B160" s="286" t="s">
        <v>444</v>
      </c>
      <c r="C160" s="281">
        <v>610</v>
      </c>
      <c r="E160" s="52"/>
    </row>
    <row r="161" spans="1:5">
      <c r="A161" s="283" t="s">
        <v>447</v>
      </c>
      <c r="B161" s="288" t="s">
        <v>446</v>
      </c>
      <c r="C161" s="287">
        <v>610</v>
      </c>
      <c r="E161" s="52"/>
    </row>
    <row r="162" spans="1:5">
      <c r="A162" s="280" t="s">
        <v>537</v>
      </c>
      <c r="B162" s="286" t="s">
        <v>538</v>
      </c>
      <c r="C162" s="281">
        <v>2469</v>
      </c>
      <c r="E162" s="52"/>
    </row>
    <row r="163" spans="1:5">
      <c r="A163" s="280" t="s">
        <v>539</v>
      </c>
      <c r="B163" s="286" t="s">
        <v>540</v>
      </c>
      <c r="C163" s="281">
        <v>2469</v>
      </c>
      <c r="E163" s="52"/>
    </row>
    <row r="164" spans="1:5">
      <c r="A164" s="283" t="s">
        <v>541</v>
      </c>
      <c r="B164" s="288" t="s">
        <v>542</v>
      </c>
      <c r="C164" s="287">
        <v>2469</v>
      </c>
      <c r="E164" s="52"/>
    </row>
    <row r="165" spans="1:5">
      <c r="A165" s="25"/>
      <c r="B165" s="25"/>
      <c r="C165" s="25"/>
      <c r="E165" s="52"/>
    </row>
    <row r="166" spans="1:5">
      <c r="A166" s="278" t="s">
        <v>448</v>
      </c>
      <c r="B166" s="280" t="s">
        <v>175</v>
      </c>
      <c r="C166" s="282">
        <v>-15291501</v>
      </c>
      <c r="E166" s="52"/>
    </row>
    <row r="167" spans="1:5">
      <c r="A167" s="25"/>
      <c r="B167" s="25"/>
      <c r="C167" s="25"/>
      <c r="E167" s="52"/>
    </row>
    <row r="168" spans="1:5">
      <c r="A168" s="278" t="s">
        <v>449</v>
      </c>
      <c r="B168" s="280" t="s">
        <v>175</v>
      </c>
      <c r="C168" s="282">
        <v>15291501</v>
      </c>
      <c r="E168" s="52"/>
    </row>
    <row r="169" spans="1:5">
      <c r="A169" s="284" t="s">
        <v>451</v>
      </c>
      <c r="B169" s="284" t="s">
        <v>450</v>
      </c>
      <c r="C169" s="284" t="s">
        <v>452</v>
      </c>
      <c r="E169" s="52"/>
    </row>
    <row r="170" spans="1:5">
      <c r="A170" s="280" t="s">
        <v>33</v>
      </c>
      <c r="B170" s="280" t="s">
        <v>453</v>
      </c>
      <c r="C170" s="282">
        <v>4984520</v>
      </c>
      <c r="E170" s="52"/>
    </row>
    <row r="171" spans="1:5">
      <c r="A171" s="280" t="s">
        <v>455</v>
      </c>
      <c r="B171" s="280" t="s">
        <v>454</v>
      </c>
      <c r="C171" s="282">
        <v>3425</v>
      </c>
      <c r="E171" s="52"/>
    </row>
    <row r="172" spans="1:5">
      <c r="A172" s="283" t="s">
        <v>457</v>
      </c>
      <c r="B172" s="283" t="s">
        <v>456</v>
      </c>
      <c r="C172" s="285">
        <v>3425</v>
      </c>
      <c r="E172" s="52"/>
    </row>
    <row r="173" spans="1:5">
      <c r="A173" s="280" t="s">
        <v>459</v>
      </c>
      <c r="B173" s="280" t="s">
        <v>458</v>
      </c>
      <c r="C173" s="282">
        <v>4981095</v>
      </c>
      <c r="E173" s="52"/>
    </row>
    <row r="174" spans="1:5">
      <c r="A174" s="283" t="s">
        <v>461</v>
      </c>
      <c r="B174" s="283" t="s">
        <v>460</v>
      </c>
      <c r="C174" s="285">
        <v>5747611</v>
      </c>
      <c r="E174" s="52"/>
    </row>
    <row r="175" spans="1:5">
      <c r="A175" s="283" t="s">
        <v>558</v>
      </c>
      <c r="B175" s="283" t="s">
        <v>559</v>
      </c>
      <c r="C175" s="285">
        <v>766516</v>
      </c>
      <c r="E175" s="52"/>
    </row>
    <row r="176" spans="1:5">
      <c r="A176" s="280" t="s">
        <v>463</v>
      </c>
      <c r="B176" s="280" t="s">
        <v>462</v>
      </c>
      <c r="C176" s="282">
        <v>10355381</v>
      </c>
      <c r="E176" s="52"/>
    </row>
    <row r="177" spans="1:5">
      <c r="A177" s="280" t="s">
        <v>465</v>
      </c>
      <c r="B177" s="280" t="s">
        <v>464</v>
      </c>
      <c r="C177" s="282">
        <v>14260539</v>
      </c>
      <c r="E177" s="52"/>
    </row>
    <row r="178" spans="1:5">
      <c r="A178" s="283" t="s">
        <v>543</v>
      </c>
      <c r="B178" s="283" t="s">
        <v>544</v>
      </c>
      <c r="C178" s="285">
        <v>47970</v>
      </c>
      <c r="E178" s="52"/>
    </row>
    <row r="179" spans="1:5">
      <c r="A179" s="283" t="s">
        <v>467</v>
      </c>
      <c r="B179" s="283" t="s">
        <v>466</v>
      </c>
      <c r="C179" s="285">
        <v>14212569</v>
      </c>
      <c r="E179" s="52"/>
    </row>
    <row r="180" spans="1:5">
      <c r="A180" s="280" t="s">
        <v>469</v>
      </c>
      <c r="B180" s="280" t="s">
        <v>468</v>
      </c>
      <c r="C180" s="282">
        <v>3905158</v>
      </c>
      <c r="E180" s="52"/>
    </row>
    <row r="181" spans="1:5">
      <c r="A181" s="283" t="s">
        <v>471</v>
      </c>
      <c r="B181" s="283" t="s">
        <v>470</v>
      </c>
      <c r="C181" s="285">
        <v>69692</v>
      </c>
      <c r="E181" s="52"/>
    </row>
    <row r="182" spans="1:5">
      <c r="A182" s="283" t="s">
        <v>473</v>
      </c>
      <c r="B182" s="283" t="s">
        <v>472</v>
      </c>
      <c r="C182" s="285">
        <v>3835466</v>
      </c>
      <c r="E182" s="52"/>
    </row>
    <row r="183" spans="1:5">
      <c r="A183" s="280" t="s">
        <v>475</v>
      </c>
      <c r="B183" s="280" t="s">
        <v>474</v>
      </c>
      <c r="C183" s="282">
        <v>-48400</v>
      </c>
      <c r="E183" s="52"/>
    </row>
    <row r="184" spans="1:5" s="53" customFormat="1" ht="39">
      <c r="A184" s="280" t="s">
        <v>477</v>
      </c>
      <c r="B184" s="280" t="s">
        <v>476</v>
      </c>
      <c r="C184" s="282">
        <v>-48400</v>
      </c>
      <c r="E184" s="52"/>
    </row>
    <row r="185" spans="1:5" ht="26.25">
      <c r="A185" s="283" t="s">
        <v>479</v>
      </c>
      <c r="B185" s="283" t="s">
        <v>478</v>
      </c>
      <c r="C185" s="285">
        <v>48400</v>
      </c>
      <c r="E185" s="52"/>
    </row>
    <row r="188" spans="1:5">
      <c r="A188" s="192" t="s">
        <v>735</v>
      </c>
      <c r="B188" s="192" t="s">
        <v>728</v>
      </c>
    </row>
  </sheetData>
  <mergeCells count="7">
    <mergeCell ref="A75:C75"/>
    <mergeCell ref="A86:C86"/>
    <mergeCell ref="A5:C5"/>
    <mergeCell ref="A6:C6"/>
    <mergeCell ref="A7:C7"/>
    <mergeCell ref="A9:A10"/>
    <mergeCell ref="B9:B10"/>
  </mergeCells>
  <pageMargins left="0.70866141732283505" right="0.31496062992126" top="0.74803149606299202" bottom="0.55118110236220497" header="0.31496062992126" footer="0.31496062992126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8FAE-8D6F-4B18-9F56-DA6576753E70}">
  <sheetPr>
    <tabColor rgb="FFFFC000"/>
    <pageSetUpPr fitToPage="1"/>
  </sheetPr>
  <dimension ref="A1:I107"/>
  <sheetViews>
    <sheetView workbookViewId="0">
      <selection activeCell="D3" sqref="D3"/>
    </sheetView>
  </sheetViews>
  <sheetFormatPr defaultRowHeight="15"/>
  <cols>
    <col min="1" max="1" width="7.42578125" style="2" customWidth="1"/>
    <col min="2" max="2" width="29.28515625" style="2" customWidth="1"/>
    <col min="3" max="3" width="16.7109375" style="2" customWidth="1"/>
    <col min="4" max="4" width="15.7109375" style="2" customWidth="1"/>
    <col min="5" max="5" width="15.140625" style="2" customWidth="1"/>
    <col min="6" max="244" width="8.85546875" style="2"/>
    <col min="245" max="245" width="7.140625" style="2" customWidth="1"/>
    <col min="246" max="246" width="33" style="2" customWidth="1"/>
    <col min="247" max="247" width="13.140625" style="2" customWidth="1"/>
    <col min="248" max="248" width="16.28515625" style="2" customWidth="1"/>
    <col min="249" max="252" width="0" style="2" hidden="1" customWidth="1"/>
    <col min="253" max="253" width="13.7109375" style="2" customWidth="1"/>
    <col min="254" max="254" width="8.85546875" style="2"/>
    <col min="255" max="255" width="11" style="2" customWidth="1"/>
    <col min="256" max="500" width="8.85546875" style="2"/>
    <col min="501" max="501" width="7.140625" style="2" customWidth="1"/>
    <col min="502" max="502" width="33" style="2" customWidth="1"/>
    <col min="503" max="503" width="13.140625" style="2" customWidth="1"/>
    <col min="504" max="504" width="16.28515625" style="2" customWidth="1"/>
    <col min="505" max="508" width="0" style="2" hidden="1" customWidth="1"/>
    <col min="509" max="509" width="13.7109375" style="2" customWidth="1"/>
    <col min="510" max="510" width="8.85546875" style="2"/>
    <col min="511" max="511" width="11" style="2" customWidth="1"/>
    <col min="512" max="756" width="8.85546875" style="2"/>
    <col min="757" max="757" width="7.140625" style="2" customWidth="1"/>
    <col min="758" max="758" width="33" style="2" customWidth="1"/>
    <col min="759" max="759" width="13.140625" style="2" customWidth="1"/>
    <col min="760" max="760" width="16.28515625" style="2" customWidth="1"/>
    <col min="761" max="764" width="0" style="2" hidden="1" customWidth="1"/>
    <col min="765" max="765" width="13.7109375" style="2" customWidth="1"/>
    <col min="766" max="766" width="8.85546875" style="2"/>
    <col min="767" max="767" width="11" style="2" customWidth="1"/>
    <col min="768" max="1012" width="8.85546875" style="2"/>
    <col min="1013" max="1013" width="7.140625" style="2" customWidth="1"/>
    <col min="1014" max="1014" width="33" style="2" customWidth="1"/>
    <col min="1015" max="1015" width="13.140625" style="2" customWidth="1"/>
    <col min="1016" max="1016" width="16.28515625" style="2" customWidth="1"/>
    <col min="1017" max="1020" width="0" style="2" hidden="1" customWidth="1"/>
    <col min="1021" max="1021" width="13.7109375" style="2" customWidth="1"/>
    <col min="1022" max="1022" width="8.85546875" style="2"/>
    <col min="1023" max="1023" width="11" style="2" customWidth="1"/>
    <col min="1024" max="1268" width="8.85546875" style="2"/>
    <col min="1269" max="1269" width="7.140625" style="2" customWidth="1"/>
    <col min="1270" max="1270" width="33" style="2" customWidth="1"/>
    <col min="1271" max="1271" width="13.140625" style="2" customWidth="1"/>
    <col min="1272" max="1272" width="16.28515625" style="2" customWidth="1"/>
    <col min="1273" max="1276" width="0" style="2" hidden="1" customWidth="1"/>
    <col min="1277" max="1277" width="13.7109375" style="2" customWidth="1"/>
    <col min="1278" max="1278" width="8.85546875" style="2"/>
    <col min="1279" max="1279" width="11" style="2" customWidth="1"/>
    <col min="1280" max="1524" width="8.85546875" style="2"/>
    <col min="1525" max="1525" width="7.140625" style="2" customWidth="1"/>
    <col min="1526" max="1526" width="33" style="2" customWidth="1"/>
    <col min="1527" max="1527" width="13.140625" style="2" customWidth="1"/>
    <col min="1528" max="1528" width="16.28515625" style="2" customWidth="1"/>
    <col min="1529" max="1532" width="0" style="2" hidden="1" customWidth="1"/>
    <col min="1533" max="1533" width="13.7109375" style="2" customWidth="1"/>
    <col min="1534" max="1534" width="8.85546875" style="2"/>
    <col min="1535" max="1535" width="11" style="2" customWidth="1"/>
    <col min="1536" max="1780" width="8.85546875" style="2"/>
    <col min="1781" max="1781" width="7.140625" style="2" customWidth="1"/>
    <col min="1782" max="1782" width="33" style="2" customWidth="1"/>
    <col min="1783" max="1783" width="13.140625" style="2" customWidth="1"/>
    <col min="1784" max="1784" width="16.28515625" style="2" customWidth="1"/>
    <col min="1785" max="1788" width="0" style="2" hidden="1" customWidth="1"/>
    <col min="1789" max="1789" width="13.7109375" style="2" customWidth="1"/>
    <col min="1790" max="1790" width="8.85546875" style="2"/>
    <col min="1791" max="1791" width="11" style="2" customWidth="1"/>
    <col min="1792" max="2036" width="8.85546875" style="2"/>
    <col min="2037" max="2037" width="7.140625" style="2" customWidth="1"/>
    <col min="2038" max="2038" width="33" style="2" customWidth="1"/>
    <col min="2039" max="2039" width="13.140625" style="2" customWidth="1"/>
    <col min="2040" max="2040" width="16.28515625" style="2" customWidth="1"/>
    <col min="2041" max="2044" width="0" style="2" hidden="1" customWidth="1"/>
    <col min="2045" max="2045" width="13.7109375" style="2" customWidth="1"/>
    <col min="2046" max="2046" width="8.85546875" style="2"/>
    <col min="2047" max="2047" width="11" style="2" customWidth="1"/>
    <col min="2048" max="2292" width="8.85546875" style="2"/>
    <col min="2293" max="2293" width="7.140625" style="2" customWidth="1"/>
    <col min="2294" max="2294" width="33" style="2" customWidth="1"/>
    <col min="2295" max="2295" width="13.140625" style="2" customWidth="1"/>
    <col min="2296" max="2296" width="16.28515625" style="2" customWidth="1"/>
    <col min="2297" max="2300" width="0" style="2" hidden="1" customWidth="1"/>
    <col min="2301" max="2301" width="13.7109375" style="2" customWidth="1"/>
    <col min="2302" max="2302" width="8.85546875" style="2"/>
    <col min="2303" max="2303" width="11" style="2" customWidth="1"/>
    <col min="2304" max="2548" width="8.85546875" style="2"/>
    <col min="2549" max="2549" width="7.140625" style="2" customWidth="1"/>
    <col min="2550" max="2550" width="33" style="2" customWidth="1"/>
    <col min="2551" max="2551" width="13.140625" style="2" customWidth="1"/>
    <col min="2552" max="2552" width="16.28515625" style="2" customWidth="1"/>
    <col min="2553" max="2556" width="0" style="2" hidden="1" customWidth="1"/>
    <col min="2557" max="2557" width="13.7109375" style="2" customWidth="1"/>
    <col min="2558" max="2558" width="8.85546875" style="2"/>
    <col min="2559" max="2559" width="11" style="2" customWidth="1"/>
    <col min="2560" max="2804" width="8.85546875" style="2"/>
    <col min="2805" max="2805" width="7.140625" style="2" customWidth="1"/>
    <col min="2806" max="2806" width="33" style="2" customWidth="1"/>
    <col min="2807" max="2807" width="13.140625" style="2" customWidth="1"/>
    <col min="2808" max="2808" width="16.28515625" style="2" customWidth="1"/>
    <col min="2809" max="2812" width="0" style="2" hidden="1" customWidth="1"/>
    <col min="2813" max="2813" width="13.7109375" style="2" customWidth="1"/>
    <col min="2814" max="2814" width="8.85546875" style="2"/>
    <col min="2815" max="2815" width="11" style="2" customWidth="1"/>
    <col min="2816" max="3060" width="8.85546875" style="2"/>
    <col min="3061" max="3061" width="7.140625" style="2" customWidth="1"/>
    <col min="3062" max="3062" width="33" style="2" customWidth="1"/>
    <col min="3063" max="3063" width="13.140625" style="2" customWidth="1"/>
    <col min="3064" max="3064" width="16.28515625" style="2" customWidth="1"/>
    <col min="3065" max="3068" width="0" style="2" hidden="1" customWidth="1"/>
    <col min="3069" max="3069" width="13.7109375" style="2" customWidth="1"/>
    <col min="3070" max="3070" width="8.85546875" style="2"/>
    <col min="3071" max="3071" width="11" style="2" customWidth="1"/>
    <col min="3072" max="3316" width="8.85546875" style="2"/>
    <col min="3317" max="3317" width="7.140625" style="2" customWidth="1"/>
    <col min="3318" max="3318" width="33" style="2" customWidth="1"/>
    <col min="3319" max="3319" width="13.140625" style="2" customWidth="1"/>
    <col min="3320" max="3320" width="16.28515625" style="2" customWidth="1"/>
    <col min="3321" max="3324" width="0" style="2" hidden="1" customWidth="1"/>
    <col min="3325" max="3325" width="13.7109375" style="2" customWidth="1"/>
    <col min="3326" max="3326" width="8.85546875" style="2"/>
    <col min="3327" max="3327" width="11" style="2" customWidth="1"/>
    <col min="3328" max="3572" width="8.85546875" style="2"/>
    <col min="3573" max="3573" width="7.140625" style="2" customWidth="1"/>
    <col min="3574" max="3574" width="33" style="2" customWidth="1"/>
    <col min="3575" max="3575" width="13.140625" style="2" customWidth="1"/>
    <col min="3576" max="3576" width="16.28515625" style="2" customWidth="1"/>
    <col min="3577" max="3580" width="0" style="2" hidden="1" customWidth="1"/>
    <col min="3581" max="3581" width="13.7109375" style="2" customWidth="1"/>
    <col min="3582" max="3582" width="8.85546875" style="2"/>
    <col min="3583" max="3583" width="11" style="2" customWidth="1"/>
    <col min="3584" max="3828" width="8.85546875" style="2"/>
    <col min="3829" max="3829" width="7.140625" style="2" customWidth="1"/>
    <col min="3830" max="3830" width="33" style="2" customWidth="1"/>
    <col min="3831" max="3831" width="13.140625" style="2" customWidth="1"/>
    <col min="3832" max="3832" width="16.28515625" style="2" customWidth="1"/>
    <col min="3833" max="3836" width="0" style="2" hidden="1" customWidth="1"/>
    <col min="3837" max="3837" width="13.7109375" style="2" customWidth="1"/>
    <col min="3838" max="3838" width="8.85546875" style="2"/>
    <col min="3839" max="3839" width="11" style="2" customWidth="1"/>
    <col min="3840" max="4084" width="8.85546875" style="2"/>
    <col min="4085" max="4085" width="7.140625" style="2" customWidth="1"/>
    <col min="4086" max="4086" width="33" style="2" customWidth="1"/>
    <col min="4087" max="4087" width="13.140625" style="2" customWidth="1"/>
    <col min="4088" max="4088" width="16.28515625" style="2" customWidth="1"/>
    <col min="4089" max="4092" width="0" style="2" hidden="1" customWidth="1"/>
    <col min="4093" max="4093" width="13.7109375" style="2" customWidth="1"/>
    <col min="4094" max="4094" width="8.85546875" style="2"/>
    <col min="4095" max="4095" width="11" style="2" customWidth="1"/>
    <col min="4096" max="4340" width="8.85546875" style="2"/>
    <col min="4341" max="4341" width="7.140625" style="2" customWidth="1"/>
    <col min="4342" max="4342" width="33" style="2" customWidth="1"/>
    <col min="4343" max="4343" width="13.140625" style="2" customWidth="1"/>
    <col min="4344" max="4344" width="16.28515625" style="2" customWidth="1"/>
    <col min="4345" max="4348" width="0" style="2" hidden="1" customWidth="1"/>
    <col min="4349" max="4349" width="13.7109375" style="2" customWidth="1"/>
    <col min="4350" max="4350" width="8.85546875" style="2"/>
    <col min="4351" max="4351" width="11" style="2" customWidth="1"/>
    <col min="4352" max="4596" width="8.85546875" style="2"/>
    <col min="4597" max="4597" width="7.140625" style="2" customWidth="1"/>
    <col min="4598" max="4598" width="33" style="2" customWidth="1"/>
    <col min="4599" max="4599" width="13.140625" style="2" customWidth="1"/>
    <col min="4600" max="4600" width="16.28515625" style="2" customWidth="1"/>
    <col min="4601" max="4604" width="0" style="2" hidden="1" customWidth="1"/>
    <col min="4605" max="4605" width="13.7109375" style="2" customWidth="1"/>
    <col min="4606" max="4606" width="8.85546875" style="2"/>
    <col min="4607" max="4607" width="11" style="2" customWidth="1"/>
    <col min="4608" max="4852" width="8.85546875" style="2"/>
    <col min="4853" max="4853" width="7.140625" style="2" customWidth="1"/>
    <col min="4854" max="4854" width="33" style="2" customWidth="1"/>
    <col min="4855" max="4855" width="13.140625" style="2" customWidth="1"/>
    <col min="4856" max="4856" width="16.28515625" style="2" customWidth="1"/>
    <col min="4857" max="4860" width="0" style="2" hidden="1" customWidth="1"/>
    <col min="4861" max="4861" width="13.7109375" style="2" customWidth="1"/>
    <col min="4862" max="4862" width="8.85546875" style="2"/>
    <col min="4863" max="4863" width="11" style="2" customWidth="1"/>
    <col min="4864" max="5108" width="8.85546875" style="2"/>
    <col min="5109" max="5109" width="7.140625" style="2" customWidth="1"/>
    <col min="5110" max="5110" width="33" style="2" customWidth="1"/>
    <col min="5111" max="5111" width="13.140625" style="2" customWidth="1"/>
    <col min="5112" max="5112" width="16.28515625" style="2" customWidth="1"/>
    <col min="5113" max="5116" width="0" style="2" hidden="1" customWidth="1"/>
    <col min="5117" max="5117" width="13.7109375" style="2" customWidth="1"/>
    <col min="5118" max="5118" width="8.85546875" style="2"/>
    <col min="5119" max="5119" width="11" style="2" customWidth="1"/>
    <col min="5120" max="5364" width="8.85546875" style="2"/>
    <col min="5365" max="5365" width="7.140625" style="2" customWidth="1"/>
    <col min="5366" max="5366" width="33" style="2" customWidth="1"/>
    <col min="5367" max="5367" width="13.140625" style="2" customWidth="1"/>
    <col min="5368" max="5368" width="16.28515625" style="2" customWidth="1"/>
    <col min="5369" max="5372" width="0" style="2" hidden="1" customWidth="1"/>
    <col min="5373" max="5373" width="13.7109375" style="2" customWidth="1"/>
    <col min="5374" max="5374" width="8.85546875" style="2"/>
    <col min="5375" max="5375" width="11" style="2" customWidth="1"/>
    <col min="5376" max="5620" width="8.85546875" style="2"/>
    <col min="5621" max="5621" width="7.140625" style="2" customWidth="1"/>
    <col min="5622" max="5622" width="33" style="2" customWidth="1"/>
    <col min="5623" max="5623" width="13.140625" style="2" customWidth="1"/>
    <col min="5624" max="5624" width="16.28515625" style="2" customWidth="1"/>
    <col min="5625" max="5628" width="0" style="2" hidden="1" customWidth="1"/>
    <col min="5629" max="5629" width="13.7109375" style="2" customWidth="1"/>
    <col min="5630" max="5630" width="8.85546875" style="2"/>
    <col min="5631" max="5631" width="11" style="2" customWidth="1"/>
    <col min="5632" max="5876" width="8.85546875" style="2"/>
    <col min="5877" max="5877" width="7.140625" style="2" customWidth="1"/>
    <col min="5878" max="5878" width="33" style="2" customWidth="1"/>
    <col min="5879" max="5879" width="13.140625" style="2" customWidth="1"/>
    <col min="5880" max="5880" width="16.28515625" style="2" customWidth="1"/>
    <col min="5881" max="5884" width="0" style="2" hidden="1" customWidth="1"/>
    <col min="5885" max="5885" width="13.7109375" style="2" customWidth="1"/>
    <col min="5886" max="5886" width="8.85546875" style="2"/>
    <col min="5887" max="5887" width="11" style="2" customWidth="1"/>
    <col min="5888" max="6132" width="8.85546875" style="2"/>
    <col min="6133" max="6133" width="7.140625" style="2" customWidth="1"/>
    <col min="6134" max="6134" width="33" style="2" customWidth="1"/>
    <col min="6135" max="6135" width="13.140625" style="2" customWidth="1"/>
    <col min="6136" max="6136" width="16.28515625" style="2" customWidth="1"/>
    <col min="6137" max="6140" width="0" style="2" hidden="1" customWidth="1"/>
    <col min="6141" max="6141" width="13.7109375" style="2" customWidth="1"/>
    <col min="6142" max="6142" width="8.85546875" style="2"/>
    <col min="6143" max="6143" width="11" style="2" customWidth="1"/>
    <col min="6144" max="6388" width="8.85546875" style="2"/>
    <col min="6389" max="6389" width="7.140625" style="2" customWidth="1"/>
    <col min="6390" max="6390" width="33" style="2" customWidth="1"/>
    <col min="6391" max="6391" width="13.140625" style="2" customWidth="1"/>
    <col min="6392" max="6392" width="16.28515625" style="2" customWidth="1"/>
    <col min="6393" max="6396" width="0" style="2" hidden="1" customWidth="1"/>
    <col min="6397" max="6397" width="13.7109375" style="2" customWidth="1"/>
    <col min="6398" max="6398" width="8.85546875" style="2"/>
    <col min="6399" max="6399" width="11" style="2" customWidth="1"/>
    <col min="6400" max="6644" width="8.85546875" style="2"/>
    <col min="6645" max="6645" width="7.140625" style="2" customWidth="1"/>
    <col min="6646" max="6646" width="33" style="2" customWidth="1"/>
    <col min="6647" max="6647" width="13.140625" style="2" customWidth="1"/>
    <col min="6648" max="6648" width="16.28515625" style="2" customWidth="1"/>
    <col min="6649" max="6652" width="0" style="2" hidden="1" customWidth="1"/>
    <col min="6653" max="6653" width="13.7109375" style="2" customWidth="1"/>
    <col min="6654" max="6654" width="8.85546875" style="2"/>
    <col min="6655" max="6655" width="11" style="2" customWidth="1"/>
    <col min="6656" max="6900" width="8.85546875" style="2"/>
    <col min="6901" max="6901" width="7.140625" style="2" customWidth="1"/>
    <col min="6902" max="6902" width="33" style="2" customWidth="1"/>
    <col min="6903" max="6903" width="13.140625" style="2" customWidth="1"/>
    <col min="6904" max="6904" width="16.28515625" style="2" customWidth="1"/>
    <col min="6905" max="6908" width="0" style="2" hidden="1" customWidth="1"/>
    <col min="6909" max="6909" width="13.7109375" style="2" customWidth="1"/>
    <col min="6910" max="6910" width="8.85546875" style="2"/>
    <col min="6911" max="6911" width="11" style="2" customWidth="1"/>
    <col min="6912" max="7156" width="8.85546875" style="2"/>
    <col min="7157" max="7157" width="7.140625" style="2" customWidth="1"/>
    <col min="7158" max="7158" width="33" style="2" customWidth="1"/>
    <col min="7159" max="7159" width="13.140625" style="2" customWidth="1"/>
    <col min="7160" max="7160" width="16.28515625" style="2" customWidth="1"/>
    <col min="7161" max="7164" width="0" style="2" hidden="1" customWidth="1"/>
    <col min="7165" max="7165" width="13.7109375" style="2" customWidth="1"/>
    <col min="7166" max="7166" width="8.85546875" style="2"/>
    <col min="7167" max="7167" width="11" style="2" customWidth="1"/>
    <col min="7168" max="7412" width="8.85546875" style="2"/>
    <col min="7413" max="7413" width="7.140625" style="2" customWidth="1"/>
    <col min="7414" max="7414" width="33" style="2" customWidth="1"/>
    <col min="7415" max="7415" width="13.140625" style="2" customWidth="1"/>
    <col min="7416" max="7416" width="16.28515625" style="2" customWidth="1"/>
    <col min="7417" max="7420" width="0" style="2" hidden="1" customWidth="1"/>
    <col min="7421" max="7421" width="13.7109375" style="2" customWidth="1"/>
    <col min="7422" max="7422" width="8.85546875" style="2"/>
    <col min="7423" max="7423" width="11" style="2" customWidth="1"/>
    <col min="7424" max="7668" width="8.85546875" style="2"/>
    <col min="7669" max="7669" width="7.140625" style="2" customWidth="1"/>
    <col min="7670" max="7670" width="33" style="2" customWidth="1"/>
    <col min="7671" max="7671" width="13.140625" style="2" customWidth="1"/>
    <col min="7672" max="7672" width="16.28515625" style="2" customWidth="1"/>
    <col min="7673" max="7676" width="0" style="2" hidden="1" customWidth="1"/>
    <col min="7677" max="7677" width="13.7109375" style="2" customWidth="1"/>
    <col min="7678" max="7678" width="8.85546875" style="2"/>
    <col min="7679" max="7679" width="11" style="2" customWidth="1"/>
    <col min="7680" max="7924" width="8.85546875" style="2"/>
    <col min="7925" max="7925" width="7.140625" style="2" customWidth="1"/>
    <col min="7926" max="7926" width="33" style="2" customWidth="1"/>
    <col min="7927" max="7927" width="13.140625" style="2" customWidth="1"/>
    <col min="7928" max="7928" width="16.28515625" style="2" customWidth="1"/>
    <col min="7929" max="7932" width="0" style="2" hidden="1" customWidth="1"/>
    <col min="7933" max="7933" width="13.7109375" style="2" customWidth="1"/>
    <col min="7934" max="7934" width="8.85546875" style="2"/>
    <col min="7935" max="7935" width="11" style="2" customWidth="1"/>
    <col min="7936" max="8180" width="8.85546875" style="2"/>
    <col min="8181" max="8181" width="7.140625" style="2" customWidth="1"/>
    <col min="8182" max="8182" width="33" style="2" customWidth="1"/>
    <col min="8183" max="8183" width="13.140625" style="2" customWidth="1"/>
    <col min="8184" max="8184" width="16.28515625" style="2" customWidth="1"/>
    <col min="8185" max="8188" width="0" style="2" hidden="1" customWidth="1"/>
    <col min="8189" max="8189" width="13.7109375" style="2" customWidth="1"/>
    <col min="8190" max="8190" width="8.85546875" style="2"/>
    <col min="8191" max="8191" width="11" style="2" customWidth="1"/>
    <col min="8192" max="8436" width="8.85546875" style="2"/>
    <col min="8437" max="8437" width="7.140625" style="2" customWidth="1"/>
    <col min="8438" max="8438" width="33" style="2" customWidth="1"/>
    <col min="8439" max="8439" width="13.140625" style="2" customWidth="1"/>
    <col min="8440" max="8440" width="16.28515625" style="2" customWidth="1"/>
    <col min="8441" max="8444" width="0" style="2" hidden="1" customWidth="1"/>
    <col min="8445" max="8445" width="13.7109375" style="2" customWidth="1"/>
    <col min="8446" max="8446" width="8.85546875" style="2"/>
    <col min="8447" max="8447" width="11" style="2" customWidth="1"/>
    <col min="8448" max="8692" width="8.85546875" style="2"/>
    <col min="8693" max="8693" width="7.140625" style="2" customWidth="1"/>
    <col min="8694" max="8694" width="33" style="2" customWidth="1"/>
    <col min="8695" max="8695" width="13.140625" style="2" customWidth="1"/>
    <col min="8696" max="8696" width="16.28515625" style="2" customWidth="1"/>
    <col min="8697" max="8700" width="0" style="2" hidden="1" customWidth="1"/>
    <col min="8701" max="8701" width="13.7109375" style="2" customWidth="1"/>
    <col min="8702" max="8702" width="8.85546875" style="2"/>
    <col min="8703" max="8703" width="11" style="2" customWidth="1"/>
    <col min="8704" max="8948" width="8.85546875" style="2"/>
    <col min="8949" max="8949" width="7.140625" style="2" customWidth="1"/>
    <col min="8950" max="8950" width="33" style="2" customWidth="1"/>
    <col min="8951" max="8951" width="13.140625" style="2" customWidth="1"/>
    <col min="8952" max="8952" width="16.28515625" style="2" customWidth="1"/>
    <col min="8953" max="8956" width="0" style="2" hidden="1" customWidth="1"/>
    <col min="8957" max="8957" width="13.7109375" style="2" customWidth="1"/>
    <col min="8958" max="8958" width="8.85546875" style="2"/>
    <col min="8959" max="8959" width="11" style="2" customWidth="1"/>
    <col min="8960" max="9204" width="8.85546875" style="2"/>
    <col min="9205" max="9205" width="7.140625" style="2" customWidth="1"/>
    <col min="9206" max="9206" width="33" style="2" customWidth="1"/>
    <col min="9207" max="9207" width="13.140625" style="2" customWidth="1"/>
    <col min="9208" max="9208" width="16.28515625" style="2" customWidth="1"/>
    <col min="9209" max="9212" width="0" style="2" hidden="1" customWidth="1"/>
    <col min="9213" max="9213" width="13.7109375" style="2" customWidth="1"/>
    <col min="9214" max="9214" width="8.85546875" style="2"/>
    <col min="9215" max="9215" width="11" style="2" customWidth="1"/>
    <col min="9216" max="9460" width="8.85546875" style="2"/>
    <col min="9461" max="9461" width="7.140625" style="2" customWidth="1"/>
    <col min="9462" max="9462" width="33" style="2" customWidth="1"/>
    <col min="9463" max="9463" width="13.140625" style="2" customWidth="1"/>
    <col min="9464" max="9464" width="16.28515625" style="2" customWidth="1"/>
    <col min="9465" max="9468" width="0" style="2" hidden="1" customWidth="1"/>
    <col min="9469" max="9469" width="13.7109375" style="2" customWidth="1"/>
    <col min="9470" max="9470" width="8.85546875" style="2"/>
    <col min="9471" max="9471" width="11" style="2" customWidth="1"/>
    <col min="9472" max="9716" width="8.85546875" style="2"/>
    <col min="9717" max="9717" width="7.140625" style="2" customWidth="1"/>
    <col min="9718" max="9718" width="33" style="2" customWidth="1"/>
    <col min="9719" max="9719" width="13.140625" style="2" customWidth="1"/>
    <col min="9720" max="9720" width="16.28515625" style="2" customWidth="1"/>
    <col min="9721" max="9724" width="0" style="2" hidden="1" customWidth="1"/>
    <col min="9725" max="9725" width="13.7109375" style="2" customWidth="1"/>
    <col min="9726" max="9726" width="8.85546875" style="2"/>
    <col min="9727" max="9727" width="11" style="2" customWidth="1"/>
    <col min="9728" max="9972" width="8.85546875" style="2"/>
    <col min="9973" max="9973" width="7.140625" style="2" customWidth="1"/>
    <col min="9974" max="9974" width="33" style="2" customWidth="1"/>
    <col min="9975" max="9975" width="13.140625" style="2" customWidth="1"/>
    <col min="9976" max="9976" width="16.28515625" style="2" customWidth="1"/>
    <col min="9977" max="9980" width="0" style="2" hidden="1" customWidth="1"/>
    <col min="9981" max="9981" width="13.7109375" style="2" customWidth="1"/>
    <col min="9982" max="9982" width="8.85546875" style="2"/>
    <col min="9983" max="9983" width="11" style="2" customWidth="1"/>
    <col min="9984" max="10228" width="8.85546875" style="2"/>
    <col min="10229" max="10229" width="7.140625" style="2" customWidth="1"/>
    <col min="10230" max="10230" width="33" style="2" customWidth="1"/>
    <col min="10231" max="10231" width="13.140625" style="2" customWidth="1"/>
    <col min="10232" max="10232" width="16.28515625" style="2" customWidth="1"/>
    <col min="10233" max="10236" width="0" style="2" hidden="1" customWidth="1"/>
    <col min="10237" max="10237" width="13.7109375" style="2" customWidth="1"/>
    <col min="10238" max="10238" width="8.85546875" style="2"/>
    <col min="10239" max="10239" width="11" style="2" customWidth="1"/>
    <col min="10240" max="10484" width="8.85546875" style="2"/>
    <col min="10485" max="10485" width="7.140625" style="2" customWidth="1"/>
    <col min="10486" max="10486" width="33" style="2" customWidth="1"/>
    <col min="10487" max="10487" width="13.140625" style="2" customWidth="1"/>
    <col min="10488" max="10488" width="16.28515625" style="2" customWidth="1"/>
    <col min="10489" max="10492" width="0" style="2" hidden="1" customWidth="1"/>
    <col min="10493" max="10493" width="13.7109375" style="2" customWidth="1"/>
    <col min="10494" max="10494" width="8.85546875" style="2"/>
    <col min="10495" max="10495" width="11" style="2" customWidth="1"/>
    <col min="10496" max="10740" width="8.85546875" style="2"/>
    <col min="10741" max="10741" width="7.140625" style="2" customWidth="1"/>
    <col min="10742" max="10742" width="33" style="2" customWidth="1"/>
    <col min="10743" max="10743" width="13.140625" style="2" customWidth="1"/>
    <col min="10744" max="10744" width="16.28515625" style="2" customWidth="1"/>
    <col min="10745" max="10748" width="0" style="2" hidden="1" customWidth="1"/>
    <col min="10749" max="10749" width="13.7109375" style="2" customWidth="1"/>
    <col min="10750" max="10750" width="8.85546875" style="2"/>
    <col min="10751" max="10751" width="11" style="2" customWidth="1"/>
    <col min="10752" max="10996" width="8.85546875" style="2"/>
    <col min="10997" max="10997" width="7.140625" style="2" customWidth="1"/>
    <col min="10998" max="10998" width="33" style="2" customWidth="1"/>
    <col min="10999" max="10999" width="13.140625" style="2" customWidth="1"/>
    <col min="11000" max="11000" width="16.28515625" style="2" customWidth="1"/>
    <col min="11001" max="11004" width="0" style="2" hidden="1" customWidth="1"/>
    <col min="11005" max="11005" width="13.7109375" style="2" customWidth="1"/>
    <col min="11006" max="11006" width="8.85546875" style="2"/>
    <col min="11007" max="11007" width="11" style="2" customWidth="1"/>
    <col min="11008" max="11252" width="8.85546875" style="2"/>
    <col min="11253" max="11253" width="7.140625" style="2" customWidth="1"/>
    <col min="11254" max="11254" width="33" style="2" customWidth="1"/>
    <col min="11255" max="11255" width="13.140625" style="2" customWidth="1"/>
    <col min="11256" max="11256" width="16.28515625" style="2" customWidth="1"/>
    <col min="11257" max="11260" width="0" style="2" hidden="1" customWidth="1"/>
    <col min="11261" max="11261" width="13.7109375" style="2" customWidth="1"/>
    <col min="11262" max="11262" width="8.85546875" style="2"/>
    <col min="11263" max="11263" width="11" style="2" customWidth="1"/>
    <col min="11264" max="11508" width="8.85546875" style="2"/>
    <col min="11509" max="11509" width="7.140625" style="2" customWidth="1"/>
    <col min="11510" max="11510" width="33" style="2" customWidth="1"/>
    <col min="11511" max="11511" width="13.140625" style="2" customWidth="1"/>
    <col min="11512" max="11512" width="16.28515625" style="2" customWidth="1"/>
    <col min="11513" max="11516" width="0" style="2" hidden="1" customWidth="1"/>
    <col min="11517" max="11517" width="13.7109375" style="2" customWidth="1"/>
    <col min="11518" max="11518" width="8.85546875" style="2"/>
    <col min="11519" max="11519" width="11" style="2" customWidth="1"/>
    <col min="11520" max="11764" width="8.85546875" style="2"/>
    <col min="11765" max="11765" width="7.140625" style="2" customWidth="1"/>
    <col min="11766" max="11766" width="33" style="2" customWidth="1"/>
    <col min="11767" max="11767" width="13.140625" style="2" customWidth="1"/>
    <col min="11768" max="11768" width="16.28515625" style="2" customWidth="1"/>
    <col min="11769" max="11772" width="0" style="2" hidden="1" customWidth="1"/>
    <col min="11773" max="11773" width="13.7109375" style="2" customWidth="1"/>
    <col min="11774" max="11774" width="8.85546875" style="2"/>
    <col min="11775" max="11775" width="11" style="2" customWidth="1"/>
    <col min="11776" max="12020" width="8.85546875" style="2"/>
    <col min="12021" max="12021" width="7.140625" style="2" customWidth="1"/>
    <col min="12022" max="12022" width="33" style="2" customWidth="1"/>
    <col min="12023" max="12023" width="13.140625" style="2" customWidth="1"/>
    <col min="12024" max="12024" width="16.28515625" style="2" customWidth="1"/>
    <col min="12025" max="12028" width="0" style="2" hidden="1" customWidth="1"/>
    <col min="12029" max="12029" width="13.7109375" style="2" customWidth="1"/>
    <col min="12030" max="12030" width="8.85546875" style="2"/>
    <col min="12031" max="12031" width="11" style="2" customWidth="1"/>
    <col min="12032" max="12276" width="8.85546875" style="2"/>
    <col min="12277" max="12277" width="7.140625" style="2" customWidth="1"/>
    <col min="12278" max="12278" width="33" style="2" customWidth="1"/>
    <col min="12279" max="12279" width="13.140625" style="2" customWidth="1"/>
    <col min="12280" max="12280" width="16.28515625" style="2" customWidth="1"/>
    <col min="12281" max="12284" width="0" style="2" hidden="1" customWidth="1"/>
    <col min="12285" max="12285" width="13.7109375" style="2" customWidth="1"/>
    <col min="12286" max="12286" width="8.85546875" style="2"/>
    <col min="12287" max="12287" width="11" style="2" customWidth="1"/>
    <col min="12288" max="12532" width="8.85546875" style="2"/>
    <col min="12533" max="12533" width="7.140625" style="2" customWidth="1"/>
    <col min="12534" max="12534" width="33" style="2" customWidth="1"/>
    <col min="12535" max="12535" width="13.140625" style="2" customWidth="1"/>
    <col min="12536" max="12536" width="16.28515625" style="2" customWidth="1"/>
    <col min="12537" max="12540" width="0" style="2" hidden="1" customWidth="1"/>
    <col min="12541" max="12541" width="13.7109375" style="2" customWidth="1"/>
    <col min="12542" max="12542" width="8.85546875" style="2"/>
    <col min="12543" max="12543" width="11" style="2" customWidth="1"/>
    <col min="12544" max="12788" width="8.85546875" style="2"/>
    <col min="12789" max="12789" width="7.140625" style="2" customWidth="1"/>
    <col min="12790" max="12790" width="33" style="2" customWidth="1"/>
    <col min="12791" max="12791" width="13.140625" style="2" customWidth="1"/>
    <col min="12792" max="12792" width="16.28515625" style="2" customWidth="1"/>
    <col min="12793" max="12796" width="0" style="2" hidden="1" customWidth="1"/>
    <col min="12797" max="12797" width="13.7109375" style="2" customWidth="1"/>
    <col min="12798" max="12798" width="8.85546875" style="2"/>
    <col min="12799" max="12799" width="11" style="2" customWidth="1"/>
    <col min="12800" max="13044" width="8.85546875" style="2"/>
    <col min="13045" max="13045" width="7.140625" style="2" customWidth="1"/>
    <col min="13046" max="13046" width="33" style="2" customWidth="1"/>
    <col min="13047" max="13047" width="13.140625" style="2" customWidth="1"/>
    <col min="13048" max="13048" width="16.28515625" style="2" customWidth="1"/>
    <col min="13049" max="13052" width="0" style="2" hidden="1" customWidth="1"/>
    <col min="13053" max="13053" width="13.7109375" style="2" customWidth="1"/>
    <col min="13054" max="13054" width="8.85546875" style="2"/>
    <col min="13055" max="13055" width="11" style="2" customWidth="1"/>
    <col min="13056" max="13300" width="8.85546875" style="2"/>
    <col min="13301" max="13301" width="7.140625" style="2" customWidth="1"/>
    <col min="13302" max="13302" width="33" style="2" customWidth="1"/>
    <col min="13303" max="13303" width="13.140625" style="2" customWidth="1"/>
    <col min="13304" max="13304" width="16.28515625" style="2" customWidth="1"/>
    <col min="13305" max="13308" width="0" style="2" hidden="1" customWidth="1"/>
    <col min="13309" max="13309" width="13.7109375" style="2" customWidth="1"/>
    <col min="13310" max="13310" width="8.85546875" style="2"/>
    <col min="13311" max="13311" width="11" style="2" customWidth="1"/>
    <col min="13312" max="13556" width="8.85546875" style="2"/>
    <col min="13557" max="13557" width="7.140625" style="2" customWidth="1"/>
    <col min="13558" max="13558" width="33" style="2" customWidth="1"/>
    <col min="13559" max="13559" width="13.140625" style="2" customWidth="1"/>
    <col min="13560" max="13560" width="16.28515625" style="2" customWidth="1"/>
    <col min="13561" max="13564" width="0" style="2" hidden="1" customWidth="1"/>
    <col min="13565" max="13565" width="13.7109375" style="2" customWidth="1"/>
    <col min="13566" max="13566" width="8.85546875" style="2"/>
    <col min="13567" max="13567" width="11" style="2" customWidth="1"/>
    <col min="13568" max="13812" width="8.85546875" style="2"/>
    <col min="13813" max="13813" width="7.140625" style="2" customWidth="1"/>
    <col min="13814" max="13814" width="33" style="2" customWidth="1"/>
    <col min="13815" max="13815" width="13.140625" style="2" customWidth="1"/>
    <col min="13816" max="13816" width="16.28515625" style="2" customWidth="1"/>
    <col min="13817" max="13820" width="0" style="2" hidden="1" customWidth="1"/>
    <col min="13821" max="13821" width="13.7109375" style="2" customWidth="1"/>
    <col min="13822" max="13822" width="8.85546875" style="2"/>
    <col min="13823" max="13823" width="11" style="2" customWidth="1"/>
    <col min="13824" max="14068" width="8.85546875" style="2"/>
    <col min="14069" max="14069" width="7.140625" style="2" customWidth="1"/>
    <col min="14070" max="14070" width="33" style="2" customWidth="1"/>
    <col min="14071" max="14071" width="13.140625" style="2" customWidth="1"/>
    <col min="14072" max="14072" width="16.28515625" style="2" customWidth="1"/>
    <col min="14073" max="14076" width="0" style="2" hidden="1" customWidth="1"/>
    <col min="14077" max="14077" width="13.7109375" style="2" customWidth="1"/>
    <col min="14078" max="14078" width="8.85546875" style="2"/>
    <col min="14079" max="14079" width="11" style="2" customWidth="1"/>
    <col min="14080" max="14324" width="8.85546875" style="2"/>
    <col min="14325" max="14325" width="7.140625" style="2" customWidth="1"/>
    <col min="14326" max="14326" width="33" style="2" customWidth="1"/>
    <col min="14327" max="14327" width="13.140625" style="2" customWidth="1"/>
    <col min="14328" max="14328" width="16.28515625" style="2" customWidth="1"/>
    <col min="14329" max="14332" width="0" style="2" hidden="1" customWidth="1"/>
    <col min="14333" max="14333" width="13.7109375" style="2" customWidth="1"/>
    <col min="14334" max="14334" width="8.85546875" style="2"/>
    <col min="14335" max="14335" width="11" style="2" customWidth="1"/>
    <col min="14336" max="14580" width="8.85546875" style="2"/>
    <col min="14581" max="14581" width="7.140625" style="2" customWidth="1"/>
    <col min="14582" max="14582" width="33" style="2" customWidth="1"/>
    <col min="14583" max="14583" width="13.140625" style="2" customWidth="1"/>
    <col min="14584" max="14584" width="16.28515625" style="2" customWidth="1"/>
    <col min="14585" max="14588" width="0" style="2" hidden="1" customWidth="1"/>
    <col min="14589" max="14589" width="13.7109375" style="2" customWidth="1"/>
    <col min="14590" max="14590" width="8.85546875" style="2"/>
    <col min="14591" max="14591" width="11" style="2" customWidth="1"/>
    <col min="14592" max="14836" width="8.85546875" style="2"/>
    <col min="14837" max="14837" width="7.140625" style="2" customWidth="1"/>
    <col min="14838" max="14838" width="33" style="2" customWidth="1"/>
    <col min="14839" max="14839" width="13.140625" style="2" customWidth="1"/>
    <col min="14840" max="14840" width="16.28515625" style="2" customWidth="1"/>
    <col min="14841" max="14844" width="0" style="2" hidden="1" customWidth="1"/>
    <col min="14845" max="14845" width="13.7109375" style="2" customWidth="1"/>
    <col min="14846" max="14846" width="8.85546875" style="2"/>
    <col min="14847" max="14847" width="11" style="2" customWidth="1"/>
    <col min="14848" max="15092" width="8.85546875" style="2"/>
    <col min="15093" max="15093" width="7.140625" style="2" customWidth="1"/>
    <col min="15094" max="15094" width="33" style="2" customWidth="1"/>
    <col min="15095" max="15095" width="13.140625" style="2" customWidth="1"/>
    <col min="15096" max="15096" width="16.28515625" style="2" customWidth="1"/>
    <col min="15097" max="15100" width="0" style="2" hidden="1" customWidth="1"/>
    <col min="15101" max="15101" width="13.7109375" style="2" customWidth="1"/>
    <col min="15102" max="15102" width="8.85546875" style="2"/>
    <col min="15103" max="15103" width="11" style="2" customWidth="1"/>
    <col min="15104" max="15348" width="8.85546875" style="2"/>
    <col min="15349" max="15349" width="7.140625" style="2" customWidth="1"/>
    <col min="15350" max="15350" width="33" style="2" customWidth="1"/>
    <col min="15351" max="15351" width="13.140625" style="2" customWidth="1"/>
    <col min="15352" max="15352" width="16.28515625" style="2" customWidth="1"/>
    <col min="15353" max="15356" width="0" style="2" hidden="1" customWidth="1"/>
    <col min="15357" max="15357" width="13.7109375" style="2" customWidth="1"/>
    <col min="15358" max="15358" width="8.85546875" style="2"/>
    <col min="15359" max="15359" width="11" style="2" customWidth="1"/>
    <col min="15360" max="15604" width="8.85546875" style="2"/>
    <col min="15605" max="15605" width="7.140625" style="2" customWidth="1"/>
    <col min="15606" max="15606" width="33" style="2" customWidth="1"/>
    <col min="15607" max="15607" width="13.140625" style="2" customWidth="1"/>
    <col min="15608" max="15608" width="16.28515625" style="2" customWidth="1"/>
    <col min="15609" max="15612" width="0" style="2" hidden="1" customWidth="1"/>
    <col min="15613" max="15613" width="13.7109375" style="2" customWidth="1"/>
    <col min="15614" max="15614" width="8.85546875" style="2"/>
    <col min="15615" max="15615" width="11" style="2" customWidth="1"/>
    <col min="15616" max="15860" width="8.85546875" style="2"/>
    <col min="15861" max="15861" width="7.140625" style="2" customWidth="1"/>
    <col min="15862" max="15862" width="33" style="2" customWidth="1"/>
    <col min="15863" max="15863" width="13.140625" style="2" customWidth="1"/>
    <col min="15864" max="15864" width="16.28515625" style="2" customWidth="1"/>
    <col min="15865" max="15868" width="0" style="2" hidden="1" customWidth="1"/>
    <col min="15869" max="15869" width="13.7109375" style="2" customWidth="1"/>
    <col min="15870" max="15870" width="8.85546875" style="2"/>
    <col min="15871" max="15871" width="11" style="2" customWidth="1"/>
    <col min="15872" max="16116" width="8.85546875" style="2"/>
    <col min="16117" max="16117" width="7.140625" style="2" customWidth="1"/>
    <col min="16118" max="16118" width="33" style="2" customWidth="1"/>
    <col min="16119" max="16119" width="13.140625" style="2" customWidth="1"/>
    <col min="16120" max="16120" width="16.28515625" style="2" customWidth="1"/>
    <col min="16121" max="16124" width="0" style="2" hidden="1" customWidth="1"/>
    <col min="16125" max="16125" width="13.7109375" style="2" customWidth="1"/>
    <col min="16126" max="16126" width="8.85546875" style="2"/>
    <col min="16127" max="16127" width="11" style="2" customWidth="1"/>
    <col min="16128" max="16384" width="8.85546875" style="2"/>
  </cols>
  <sheetData>
    <row r="1" spans="1:9">
      <c r="C1" s="1"/>
      <c r="D1" s="1"/>
      <c r="E1" s="1" t="s">
        <v>729</v>
      </c>
    </row>
    <row r="2" spans="1:9">
      <c r="C2" s="1"/>
      <c r="D2" s="1"/>
      <c r="E2" s="1" t="s">
        <v>821</v>
      </c>
    </row>
    <row r="3" spans="1:9">
      <c r="C3" s="1"/>
      <c r="D3" s="1"/>
      <c r="E3" s="1" t="s">
        <v>616</v>
      </c>
    </row>
    <row r="5" spans="1:9" s="8" customFormat="1">
      <c r="A5" s="306" t="s">
        <v>739</v>
      </c>
      <c r="B5" s="306"/>
      <c r="C5" s="306"/>
      <c r="D5" s="306"/>
      <c r="E5" s="306"/>
      <c r="F5" s="194"/>
      <c r="H5"/>
      <c r="I5" s="2"/>
    </row>
    <row r="6" spans="1:9" s="8" customFormat="1">
      <c r="A6" s="306" t="s">
        <v>730</v>
      </c>
      <c r="B6" s="306"/>
      <c r="C6" s="306"/>
      <c r="D6" s="306"/>
      <c r="E6" s="306"/>
      <c r="F6" s="194"/>
      <c r="H6" s="2"/>
      <c r="I6" s="2"/>
    </row>
    <row r="7" spans="1:9" s="8" customFormat="1">
      <c r="A7" s="306" t="s">
        <v>731</v>
      </c>
      <c r="B7" s="306"/>
      <c r="C7" s="306"/>
      <c r="D7" s="306"/>
      <c r="E7" s="306"/>
      <c r="H7" s="2"/>
      <c r="I7" s="2"/>
    </row>
    <row r="8" spans="1:9" s="8" customFormat="1">
      <c r="H8" s="2"/>
      <c r="I8" s="2"/>
    </row>
    <row r="9" spans="1:9" s="143" customFormat="1" ht="73.900000000000006" customHeight="1">
      <c r="A9" s="10" t="s">
        <v>3</v>
      </c>
      <c r="B9" s="125" t="s">
        <v>629</v>
      </c>
      <c r="C9" s="10" t="s">
        <v>732</v>
      </c>
      <c r="D9" s="10" t="s">
        <v>733</v>
      </c>
      <c r="E9" s="126" t="s">
        <v>737</v>
      </c>
      <c r="H9" s="2"/>
      <c r="I9" s="2"/>
    </row>
    <row r="10" spans="1:9" s="143" customFormat="1">
      <c r="A10" s="11">
        <v>1</v>
      </c>
      <c r="B10" s="11">
        <v>2</v>
      </c>
      <c r="C10" s="11">
        <v>3</v>
      </c>
      <c r="D10" s="11">
        <v>4</v>
      </c>
      <c r="E10" s="11" t="s">
        <v>516</v>
      </c>
      <c r="H10" s="2"/>
      <c r="I10" s="2"/>
    </row>
    <row r="11" spans="1:9" s="8" customFormat="1">
      <c r="A11" s="195" t="s">
        <v>4</v>
      </c>
      <c r="B11" s="196"/>
      <c r="C11" s="197">
        <f>SUM(C12:C15)</f>
        <v>780693.3899999999</v>
      </c>
      <c r="D11" s="197">
        <f>SUM(D12:D15)</f>
        <v>109304.61000000003</v>
      </c>
      <c r="E11" s="197">
        <f>SUM(E12:E15)</f>
        <v>889998</v>
      </c>
      <c r="H11" s="2"/>
      <c r="I11" s="2"/>
    </row>
    <row r="12" spans="1:9" s="8" customFormat="1" ht="30">
      <c r="A12" s="198">
        <v>1</v>
      </c>
      <c r="B12" s="199" t="s">
        <v>734</v>
      </c>
      <c r="C12" s="200">
        <v>189074.19</v>
      </c>
      <c r="D12" s="200">
        <v>26472.810000000012</v>
      </c>
      <c r="E12" s="200">
        <f>C12+D12</f>
        <v>215547</v>
      </c>
      <c r="H12" s="2"/>
      <c r="I12" s="2"/>
    </row>
    <row r="13" spans="1:9" s="8" customFormat="1">
      <c r="A13" s="202">
        <v>2</v>
      </c>
      <c r="B13" s="205" t="s">
        <v>638</v>
      </c>
      <c r="C13" s="204">
        <v>194302.02</v>
      </c>
      <c r="D13" s="204">
        <v>27202.98000000001</v>
      </c>
      <c r="E13" s="204">
        <f t="shared" ref="E13:E15" si="0">C13+D13</f>
        <v>221505</v>
      </c>
      <c r="H13" s="2"/>
      <c r="I13" s="2"/>
    </row>
    <row r="14" spans="1:9" s="8" customFormat="1">
      <c r="A14" s="202">
        <v>3</v>
      </c>
      <c r="B14" s="203" t="s">
        <v>649</v>
      </c>
      <c r="C14" s="204">
        <v>99329.310000000012</v>
      </c>
      <c r="D14" s="204">
        <v>13908.689999999988</v>
      </c>
      <c r="E14" s="204">
        <f t="shared" si="0"/>
        <v>113238</v>
      </c>
      <c r="H14" s="2"/>
      <c r="I14" s="2"/>
    </row>
    <row r="15" spans="1:9" s="8" customFormat="1">
      <c r="A15" s="206">
        <v>4</v>
      </c>
      <c r="B15" s="266" t="s">
        <v>650</v>
      </c>
      <c r="C15" s="207">
        <v>297987.87</v>
      </c>
      <c r="D15" s="207">
        <v>41720.130000000019</v>
      </c>
      <c r="E15" s="207">
        <f t="shared" si="0"/>
        <v>339708</v>
      </c>
      <c r="H15" s="2"/>
      <c r="I15" s="2"/>
    </row>
    <row r="16" spans="1:9" s="8" customFormat="1" ht="12"/>
    <row r="17" spans="2:3" s="8" customFormat="1" ht="12"/>
    <row r="18" spans="2:3" s="8" customFormat="1">
      <c r="B18" s="192" t="s">
        <v>735</v>
      </c>
      <c r="C18" s="192" t="s">
        <v>728</v>
      </c>
    </row>
    <row r="19" spans="2:3" s="8" customFormat="1" ht="12"/>
    <row r="20" spans="2:3" s="8" customFormat="1" ht="12"/>
    <row r="21" spans="2:3" s="8" customFormat="1" ht="12"/>
    <row r="22" spans="2:3" s="8" customFormat="1" ht="12"/>
    <row r="23" spans="2:3" s="8" customFormat="1" ht="12"/>
    <row r="24" spans="2:3" s="8" customFormat="1" ht="12"/>
    <row r="25" spans="2:3" s="8" customFormat="1" ht="12"/>
    <row r="26" spans="2:3" s="8" customFormat="1" ht="12"/>
    <row r="27" spans="2:3" s="8" customFormat="1" ht="12"/>
    <row r="28" spans="2:3" s="8" customFormat="1" ht="12"/>
    <row r="29" spans="2:3" s="8" customFormat="1" ht="12"/>
    <row r="30" spans="2:3" s="8" customFormat="1" ht="12"/>
    <row r="31" spans="2:3" s="8" customFormat="1" ht="12"/>
    <row r="32" spans="2:3" s="8" customFormat="1" ht="12"/>
    <row r="33" s="8" customFormat="1" ht="12"/>
    <row r="34" s="8" customFormat="1" ht="12"/>
    <row r="35" s="8" customFormat="1" ht="12"/>
    <row r="36" s="8" customFormat="1" ht="12"/>
    <row r="37" s="8" customFormat="1" ht="12"/>
    <row r="38" s="8" customFormat="1" ht="12"/>
    <row r="39" s="8" customFormat="1" ht="12"/>
    <row r="40" s="8" customFormat="1" ht="12"/>
    <row r="41" s="8" customFormat="1" ht="12"/>
    <row r="42" s="8" customFormat="1" ht="12"/>
    <row r="43" s="8" customFormat="1" ht="12"/>
    <row r="44" s="8" customFormat="1" ht="12"/>
    <row r="45" s="8" customFormat="1" ht="12"/>
    <row r="46" s="8" customFormat="1" ht="12"/>
    <row r="47" s="8" customFormat="1" ht="12"/>
    <row r="48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</sheetData>
  <mergeCells count="3"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84F6-8DD9-48F4-B3BE-E3AE2DF610E5}">
  <sheetPr>
    <tabColor rgb="FFFFC000"/>
    <pageSetUpPr fitToPage="1"/>
  </sheetPr>
  <dimension ref="A1:G106"/>
  <sheetViews>
    <sheetView workbookViewId="0">
      <selection activeCell="C10" sqref="C10"/>
    </sheetView>
  </sheetViews>
  <sheetFormatPr defaultRowHeight="15"/>
  <cols>
    <col min="1" max="1" width="7.42578125" style="2" customWidth="1"/>
    <col min="2" max="2" width="50" style="2" customWidth="1"/>
    <col min="3" max="3" width="14.28515625" style="2" customWidth="1"/>
    <col min="4" max="242" width="8.85546875" style="2"/>
    <col min="243" max="243" width="7.140625" style="2" customWidth="1"/>
    <col min="244" max="244" width="33" style="2" customWidth="1"/>
    <col min="245" max="245" width="13.140625" style="2" customWidth="1"/>
    <col min="246" max="246" width="16.28515625" style="2" customWidth="1"/>
    <col min="247" max="250" width="0" style="2" hidden="1" customWidth="1"/>
    <col min="251" max="251" width="13.7109375" style="2" customWidth="1"/>
    <col min="252" max="252" width="8.85546875" style="2"/>
    <col min="253" max="253" width="11" style="2" customWidth="1"/>
    <col min="254" max="498" width="8.85546875" style="2"/>
    <col min="499" max="499" width="7.140625" style="2" customWidth="1"/>
    <col min="500" max="500" width="33" style="2" customWidth="1"/>
    <col min="501" max="501" width="13.140625" style="2" customWidth="1"/>
    <col min="502" max="502" width="16.28515625" style="2" customWidth="1"/>
    <col min="503" max="506" width="0" style="2" hidden="1" customWidth="1"/>
    <col min="507" max="507" width="13.7109375" style="2" customWidth="1"/>
    <col min="508" max="508" width="8.85546875" style="2"/>
    <col min="509" max="509" width="11" style="2" customWidth="1"/>
    <col min="510" max="754" width="8.85546875" style="2"/>
    <col min="755" max="755" width="7.140625" style="2" customWidth="1"/>
    <col min="756" max="756" width="33" style="2" customWidth="1"/>
    <col min="757" max="757" width="13.140625" style="2" customWidth="1"/>
    <col min="758" max="758" width="16.28515625" style="2" customWidth="1"/>
    <col min="759" max="762" width="0" style="2" hidden="1" customWidth="1"/>
    <col min="763" max="763" width="13.7109375" style="2" customWidth="1"/>
    <col min="764" max="764" width="8.85546875" style="2"/>
    <col min="765" max="765" width="11" style="2" customWidth="1"/>
    <col min="766" max="1010" width="8.85546875" style="2"/>
    <col min="1011" max="1011" width="7.140625" style="2" customWidth="1"/>
    <col min="1012" max="1012" width="33" style="2" customWidth="1"/>
    <col min="1013" max="1013" width="13.140625" style="2" customWidth="1"/>
    <col min="1014" max="1014" width="16.28515625" style="2" customWidth="1"/>
    <col min="1015" max="1018" width="0" style="2" hidden="1" customWidth="1"/>
    <col min="1019" max="1019" width="13.7109375" style="2" customWidth="1"/>
    <col min="1020" max="1020" width="8.85546875" style="2"/>
    <col min="1021" max="1021" width="11" style="2" customWidth="1"/>
    <col min="1022" max="1266" width="8.85546875" style="2"/>
    <col min="1267" max="1267" width="7.140625" style="2" customWidth="1"/>
    <col min="1268" max="1268" width="33" style="2" customWidth="1"/>
    <col min="1269" max="1269" width="13.140625" style="2" customWidth="1"/>
    <col min="1270" max="1270" width="16.28515625" style="2" customWidth="1"/>
    <col min="1271" max="1274" width="0" style="2" hidden="1" customWidth="1"/>
    <col min="1275" max="1275" width="13.7109375" style="2" customWidth="1"/>
    <col min="1276" max="1276" width="8.85546875" style="2"/>
    <col min="1277" max="1277" width="11" style="2" customWidth="1"/>
    <col min="1278" max="1522" width="8.85546875" style="2"/>
    <col min="1523" max="1523" width="7.140625" style="2" customWidth="1"/>
    <col min="1524" max="1524" width="33" style="2" customWidth="1"/>
    <col min="1525" max="1525" width="13.140625" style="2" customWidth="1"/>
    <col min="1526" max="1526" width="16.28515625" style="2" customWidth="1"/>
    <col min="1527" max="1530" width="0" style="2" hidden="1" customWidth="1"/>
    <col min="1531" max="1531" width="13.7109375" style="2" customWidth="1"/>
    <col min="1532" max="1532" width="8.85546875" style="2"/>
    <col min="1533" max="1533" width="11" style="2" customWidth="1"/>
    <col min="1534" max="1778" width="8.85546875" style="2"/>
    <col min="1779" max="1779" width="7.140625" style="2" customWidth="1"/>
    <col min="1780" max="1780" width="33" style="2" customWidth="1"/>
    <col min="1781" max="1781" width="13.140625" style="2" customWidth="1"/>
    <col min="1782" max="1782" width="16.28515625" style="2" customWidth="1"/>
    <col min="1783" max="1786" width="0" style="2" hidden="1" customWidth="1"/>
    <col min="1787" max="1787" width="13.7109375" style="2" customWidth="1"/>
    <col min="1788" max="1788" width="8.85546875" style="2"/>
    <col min="1789" max="1789" width="11" style="2" customWidth="1"/>
    <col min="1790" max="2034" width="8.85546875" style="2"/>
    <col min="2035" max="2035" width="7.140625" style="2" customWidth="1"/>
    <col min="2036" max="2036" width="33" style="2" customWidth="1"/>
    <col min="2037" max="2037" width="13.140625" style="2" customWidth="1"/>
    <col min="2038" max="2038" width="16.28515625" style="2" customWidth="1"/>
    <col min="2039" max="2042" width="0" style="2" hidden="1" customWidth="1"/>
    <col min="2043" max="2043" width="13.7109375" style="2" customWidth="1"/>
    <col min="2044" max="2044" width="8.85546875" style="2"/>
    <col min="2045" max="2045" width="11" style="2" customWidth="1"/>
    <col min="2046" max="2290" width="8.85546875" style="2"/>
    <col min="2291" max="2291" width="7.140625" style="2" customWidth="1"/>
    <col min="2292" max="2292" width="33" style="2" customWidth="1"/>
    <col min="2293" max="2293" width="13.140625" style="2" customWidth="1"/>
    <col min="2294" max="2294" width="16.28515625" style="2" customWidth="1"/>
    <col min="2295" max="2298" width="0" style="2" hidden="1" customWidth="1"/>
    <col min="2299" max="2299" width="13.7109375" style="2" customWidth="1"/>
    <col min="2300" max="2300" width="8.85546875" style="2"/>
    <col min="2301" max="2301" width="11" style="2" customWidth="1"/>
    <col min="2302" max="2546" width="8.85546875" style="2"/>
    <col min="2547" max="2547" width="7.140625" style="2" customWidth="1"/>
    <col min="2548" max="2548" width="33" style="2" customWidth="1"/>
    <col min="2549" max="2549" width="13.140625" style="2" customWidth="1"/>
    <col min="2550" max="2550" width="16.28515625" style="2" customWidth="1"/>
    <col min="2551" max="2554" width="0" style="2" hidden="1" customWidth="1"/>
    <col min="2555" max="2555" width="13.7109375" style="2" customWidth="1"/>
    <col min="2556" max="2556" width="8.85546875" style="2"/>
    <col min="2557" max="2557" width="11" style="2" customWidth="1"/>
    <col min="2558" max="2802" width="8.85546875" style="2"/>
    <col min="2803" max="2803" width="7.140625" style="2" customWidth="1"/>
    <col min="2804" max="2804" width="33" style="2" customWidth="1"/>
    <col min="2805" max="2805" width="13.140625" style="2" customWidth="1"/>
    <col min="2806" max="2806" width="16.28515625" style="2" customWidth="1"/>
    <col min="2807" max="2810" width="0" style="2" hidden="1" customWidth="1"/>
    <col min="2811" max="2811" width="13.7109375" style="2" customWidth="1"/>
    <col min="2812" max="2812" width="8.85546875" style="2"/>
    <col min="2813" max="2813" width="11" style="2" customWidth="1"/>
    <col min="2814" max="3058" width="8.85546875" style="2"/>
    <col min="3059" max="3059" width="7.140625" style="2" customWidth="1"/>
    <col min="3060" max="3060" width="33" style="2" customWidth="1"/>
    <col min="3061" max="3061" width="13.140625" style="2" customWidth="1"/>
    <col min="3062" max="3062" width="16.28515625" style="2" customWidth="1"/>
    <col min="3063" max="3066" width="0" style="2" hidden="1" customWidth="1"/>
    <col min="3067" max="3067" width="13.7109375" style="2" customWidth="1"/>
    <col min="3068" max="3068" width="8.85546875" style="2"/>
    <col min="3069" max="3069" width="11" style="2" customWidth="1"/>
    <col min="3070" max="3314" width="8.85546875" style="2"/>
    <col min="3315" max="3315" width="7.140625" style="2" customWidth="1"/>
    <col min="3316" max="3316" width="33" style="2" customWidth="1"/>
    <col min="3317" max="3317" width="13.140625" style="2" customWidth="1"/>
    <col min="3318" max="3318" width="16.28515625" style="2" customWidth="1"/>
    <col min="3319" max="3322" width="0" style="2" hidden="1" customWidth="1"/>
    <col min="3323" max="3323" width="13.7109375" style="2" customWidth="1"/>
    <col min="3324" max="3324" width="8.85546875" style="2"/>
    <col min="3325" max="3325" width="11" style="2" customWidth="1"/>
    <col min="3326" max="3570" width="8.85546875" style="2"/>
    <col min="3571" max="3571" width="7.140625" style="2" customWidth="1"/>
    <col min="3572" max="3572" width="33" style="2" customWidth="1"/>
    <col min="3573" max="3573" width="13.140625" style="2" customWidth="1"/>
    <col min="3574" max="3574" width="16.28515625" style="2" customWidth="1"/>
    <col min="3575" max="3578" width="0" style="2" hidden="1" customWidth="1"/>
    <col min="3579" max="3579" width="13.7109375" style="2" customWidth="1"/>
    <col min="3580" max="3580" width="8.85546875" style="2"/>
    <col min="3581" max="3581" width="11" style="2" customWidth="1"/>
    <col min="3582" max="3826" width="8.85546875" style="2"/>
    <col min="3827" max="3827" width="7.140625" style="2" customWidth="1"/>
    <col min="3828" max="3828" width="33" style="2" customWidth="1"/>
    <col min="3829" max="3829" width="13.140625" style="2" customWidth="1"/>
    <col min="3830" max="3830" width="16.28515625" style="2" customWidth="1"/>
    <col min="3831" max="3834" width="0" style="2" hidden="1" customWidth="1"/>
    <col min="3835" max="3835" width="13.7109375" style="2" customWidth="1"/>
    <col min="3836" max="3836" width="8.85546875" style="2"/>
    <col min="3837" max="3837" width="11" style="2" customWidth="1"/>
    <col min="3838" max="4082" width="8.85546875" style="2"/>
    <col min="4083" max="4083" width="7.140625" style="2" customWidth="1"/>
    <col min="4084" max="4084" width="33" style="2" customWidth="1"/>
    <col min="4085" max="4085" width="13.140625" style="2" customWidth="1"/>
    <col min="4086" max="4086" width="16.28515625" style="2" customWidth="1"/>
    <col min="4087" max="4090" width="0" style="2" hidden="1" customWidth="1"/>
    <col min="4091" max="4091" width="13.7109375" style="2" customWidth="1"/>
    <col min="4092" max="4092" width="8.85546875" style="2"/>
    <col min="4093" max="4093" width="11" style="2" customWidth="1"/>
    <col min="4094" max="4338" width="8.85546875" style="2"/>
    <col min="4339" max="4339" width="7.140625" style="2" customWidth="1"/>
    <col min="4340" max="4340" width="33" style="2" customWidth="1"/>
    <col min="4341" max="4341" width="13.140625" style="2" customWidth="1"/>
    <col min="4342" max="4342" width="16.28515625" style="2" customWidth="1"/>
    <col min="4343" max="4346" width="0" style="2" hidden="1" customWidth="1"/>
    <col min="4347" max="4347" width="13.7109375" style="2" customWidth="1"/>
    <col min="4348" max="4348" width="8.85546875" style="2"/>
    <col min="4349" max="4349" width="11" style="2" customWidth="1"/>
    <col min="4350" max="4594" width="8.85546875" style="2"/>
    <col min="4595" max="4595" width="7.140625" style="2" customWidth="1"/>
    <col min="4596" max="4596" width="33" style="2" customWidth="1"/>
    <col min="4597" max="4597" width="13.140625" style="2" customWidth="1"/>
    <col min="4598" max="4598" width="16.28515625" style="2" customWidth="1"/>
    <col min="4599" max="4602" width="0" style="2" hidden="1" customWidth="1"/>
    <col min="4603" max="4603" width="13.7109375" style="2" customWidth="1"/>
    <col min="4604" max="4604" width="8.85546875" style="2"/>
    <col min="4605" max="4605" width="11" style="2" customWidth="1"/>
    <col min="4606" max="4850" width="8.85546875" style="2"/>
    <col min="4851" max="4851" width="7.140625" style="2" customWidth="1"/>
    <col min="4852" max="4852" width="33" style="2" customWidth="1"/>
    <col min="4853" max="4853" width="13.140625" style="2" customWidth="1"/>
    <col min="4854" max="4854" width="16.28515625" style="2" customWidth="1"/>
    <col min="4855" max="4858" width="0" style="2" hidden="1" customWidth="1"/>
    <col min="4859" max="4859" width="13.7109375" style="2" customWidth="1"/>
    <col min="4860" max="4860" width="8.85546875" style="2"/>
    <col min="4861" max="4861" width="11" style="2" customWidth="1"/>
    <col min="4862" max="5106" width="8.85546875" style="2"/>
    <col min="5107" max="5107" width="7.140625" style="2" customWidth="1"/>
    <col min="5108" max="5108" width="33" style="2" customWidth="1"/>
    <col min="5109" max="5109" width="13.140625" style="2" customWidth="1"/>
    <col min="5110" max="5110" width="16.28515625" style="2" customWidth="1"/>
    <col min="5111" max="5114" width="0" style="2" hidden="1" customWidth="1"/>
    <col min="5115" max="5115" width="13.7109375" style="2" customWidth="1"/>
    <col min="5116" max="5116" width="8.85546875" style="2"/>
    <col min="5117" max="5117" width="11" style="2" customWidth="1"/>
    <col min="5118" max="5362" width="8.85546875" style="2"/>
    <col min="5363" max="5363" width="7.140625" style="2" customWidth="1"/>
    <col min="5364" max="5364" width="33" style="2" customWidth="1"/>
    <col min="5365" max="5365" width="13.140625" style="2" customWidth="1"/>
    <col min="5366" max="5366" width="16.28515625" style="2" customWidth="1"/>
    <col min="5367" max="5370" width="0" style="2" hidden="1" customWidth="1"/>
    <col min="5371" max="5371" width="13.7109375" style="2" customWidth="1"/>
    <col min="5372" max="5372" width="8.85546875" style="2"/>
    <col min="5373" max="5373" width="11" style="2" customWidth="1"/>
    <col min="5374" max="5618" width="8.85546875" style="2"/>
    <col min="5619" max="5619" width="7.140625" style="2" customWidth="1"/>
    <col min="5620" max="5620" width="33" style="2" customWidth="1"/>
    <col min="5621" max="5621" width="13.140625" style="2" customWidth="1"/>
    <col min="5622" max="5622" width="16.28515625" style="2" customWidth="1"/>
    <col min="5623" max="5626" width="0" style="2" hidden="1" customWidth="1"/>
    <col min="5627" max="5627" width="13.7109375" style="2" customWidth="1"/>
    <col min="5628" max="5628" width="8.85546875" style="2"/>
    <col min="5629" max="5629" width="11" style="2" customWidth="1"/>
    <col min="5630" max="5874" width="8.85546875" style="2"/>
    <col min="5875" max="5875" width="7.140625" style="2" customWidth="1"/>
    <col min="5876" max="5876" width="33" style="2" customWidth="1"/>
    <col min="5877" max="5877" width="13.140625" style="2" customWidth="1"/>
    <col min="5878" max="5878" width="16.28515625" style="2" customWidth="1"/>
    <col min="5879" max="5882" width="0" style="2" hidden="1" customWidth="1"/>
    <col min="5883" max="5883" width="13.7109375" style="2" customWidth="1"/>
    <col min="5884" max="5884" width="8.85546875" style="2"/>
    <col min="5885" max="5885" width="11" style="2" customWidth="1"/>
    <col min="5886" max="6130" width="8.85546875" style="2"/>
    <col min="6131" max="6131" width="7.140625" style="2" customWidth="1"/>
    <col min="6132" max="6132" width="33" style="2" customWidth="1"/>
    <col min="6133" max="6133" width="13.140625" style="2" customWidth="1"/>
    <col min="6134" max="6134" width="16.28515625" style="2" customWidth="1"/>
    <col min="6135" max="6138" width="0" style="2" hidden="1" customWidth="1"/>
    <col min="6139" max="6139" width="13.7109375" style="2" customWidth="1"/>
    <col min="6140" max="6140" width="8.85546875" style="2"/>
    <col min="6141" max="6141" width="11" style="2" customWidth="1"/>
    <col min="6142" max="6386" width="8.85546875" style="2"/>
    <col min="6387" max="6387" width="7.140625" style="2" customWidth="1"/>
    <col min="6388" max="6388" width="33" style="2" customWidth="1"/>
    <col min="6389" max="6389" width="13.140625" style="2" customWidth="1"/>
    <col min="6390" max="6390" width="16.28515625" style="2" customWidth="1"/>
    <col min="6391" max="6394" width="0" style="2" hidden="1" customWidth="1"/>
    <col min="6395" max="6395" width="13.7109375" style="2" customWidth="1"/>
    <col min="6396" max="6396" width="8.85546875" style="2"/>
    <col min="6397" max="6397" width="11" style="2" customWidth="1"/>
    <col min="6398" max="6642" width="8.85546875" style="2"/>
    <col min="6643" max="6643" width="7.140625" style="2" customWidth="1"/>
    <col min="6644" max="6644" width="33" style="2" customWidth="1"/>
    <col min="6645" max="6645" width="13.140625" style="2" customWidth="1"/>
    <col min="6646" max="6646" width="16.28515625" style="2" customWidth="1"/>
    <col min="6647" max="6650" width="0" style="2" hidden="1" customWidth="1"/>
    <col min="6651" max="6651" width="13.7109375" style="2" customWidth="1"/>
    <col min="6652" max="6652" width="8.85546875" style="2"/>
    <col min="6653" max="6653" width="11" style="2" customWidth="1"/>
    <col min="6654" max="6898" width="8.85546875" style="2"/>
    <col min="6899" max="6899" width="7.140625" style="2" customWidth="1"/>
    <col min="6900" max="6900" width="33" style="2" customWidth="1"/>
    <col min="6901" max="6901" width="13.140625" style="2" customWidth="1"/>
    <col min="6902" max="6902" width="16.28515625" style="2" customWidth="1"/>
    <col min="6903" max="6906" width="0" style="2" hidden="1" customWidth="1"/>
    <col min="6907" max="6907" width="13.7109375" style="2" customWidth="1"/>
    <col min="6908" max="6908" width="8.85546875" style="2"/>
    <col min="6909" max="6909" width="11" style="2" customWidth="1"/>
    <col min="6910" max="7154" width="8.85546875" style="2"/>
    <col min="7155" max="7155" width="7.140625" style="2" customWidth="1"/>
    <col min="7156" max="7156" width="33" style="2" customWidth="1"/>
    <col min="7157" max="7157" width="13.140625" style="2" customWidth="1"/>
    <col min="7158" max="7158" width="16.28515625" style="2" customWidth="1"/>
    <col min="7159" max="7162" width="0" style="2" hidden="1" customWidth="1"/>
    <col min="7163" max="7163" width="13.7109375" style="2" customWidth="1"/>
    <col min="7164" max="7164" width="8.85546875" style="2"/>
    <col min="7165" max="7165" width="11" style="2" customWidth="1"/>
    <col min="7166" max="7410" width="8.85546875" style="2"/>
    <col min="7411" max="7411" width="7.140625" style="2" customWidth="1"/>
    <col min="7412" max="7412" width="33" style="2" customWidth="1"/>
    <col min="7413" max="7413" width="13.140625" style="2" customWidth="1"/>
    <col min="7414" max="7414" width="16.28515625" style="2" customWidth="1"/>
    <col min="7415" max="7418" width="0" style="2" hidden="1" customWidth="1"/>
    <col min="7419" max="7419" width="13.7109375" style="2" customWidth="1"/>
    <col min="7420" max="7420" width="8.85546875" style="2"/>
    <col min="7421" max="7421" width="11" style="2" customWidth="1"/>
    <col min="7422" max="7666" width="8.85546875" style="2"/>
    <col min="7667" max="7667" width="7.140625" style="2" customWidth="1"/>
    <col min="7668" max="7668" width="33" style="2" customWidth="1"/>
    <col min="7669" max="7669" width="13.140625" style="2" customWidth="1"/>
    <col min="7670" max="7670" width="16.28515625" style="2" customWidth="1"/>
    <col min="7671" max="7674" width="0" style="2" hidden="1" customWidth="1"/>
    <col min="7675" max="7675" width="13.7109375" style="2" customWidth="1"/>
    <col min="7676" max="7676" width="8.85546875" style="2"/>
    <col min="7677" max="7677" width="11" style="2" customWidth="1"/>
    <col min="7678" max="7922" width="8.85546875" style="2"/>
    <col min="7923" max="7923" width="7.140625" style="2" customWidth="1"/>
    <col min="7924" max="7924" width="33" style="2" customWidth="1"/>
    <col min="7925" max="7925" width="13.140625" style="2" customWidth="1"/>
    <col min="7926" max="7926" width="16.28515625" style="2" customWidth="1"/>
    <col min="7927" max="7930" width="0" style="2" hidden="1" customWidth="1"/>
    <col min="7931" max="7931" width="13.7109375" style="2" customWidth="1"/>
    <col min="7932" max="7932" width="8.85546875" style="2"/>
    <col min="7933" max="7933" width="11" style="2" customWidth="1"/>
    <col min="7934" max="8178" width="8.85546875" style="2"/>
    <col min="8179" max="8179" width="7.140625" style="2" customWidth="1"/>
    <col min="8180" max="8180" width="33" style="2" customWidth="1"/>
    <col min="8181" max="8181" width="13.140625" style="2" customWidth="1"/>
    <col min="8182" max="8182" width="16.28515625" style="2" customWidth="1"/>
    <col min="8183" max="8186" width="0" style="2" hidden="1" customWidth="1"/>
    <col min="8187" max="8187" width="13.7109375" style="2" customWidth="1"/>
    <col min="8188" max="8188" width="8.85546875" style="2"/>
    <col min="8189" max="8189" width="11" style="2" customWidth="1"/>
    <col min="8190" max="8434" width="8.85546875" style="2"/>
    <col min="8435" max="8435" width="7.140625" style="2" customWidth="1"/>
    <col min="8436" max="8436" width="33" style="2" customWidth="1"/>
    <col min="8437" max="8437" width="13.140625" style="2" customWidth="1"/>
    <col min="8438" max="8438" width="16.28515625" style="2" customWidth="1"/>
    <col min="8439" max="8442" width="0" style="2" hidden="1" customWidth="1"/>
    <col min="8443" max="8443" width="13.7109375" style="2" customWidth="1"/>
    <col min="8444" max="8444" width="8.85546875" style="2"/>
    <col min="8445" max="8445" width="11" style="2" customWidth="1"/>
    <col min="8446" max="8690" width="8.85546875" style="2"/>
    <col min="8691" max="8691" width="7.140625" style="2" customWidth="1"/>
    <col min="8692" max="8692" width="33" style="2" customWidth="1"/>
    <col min="8693" max="8693" width="13.140625" style="2" customWidth="1"/>
    <col min="8694" max="8694" width="16.28515625" style="2" customWidth="1"/>
    <col min="8695" max="8698" width="0" style="2" hidden="1" customWidth="1"/>
    <col min="8699" max="8699" width="13.7109375" style="2" customWidth="1"/>
    <col min="8700" max="8700" width="8.85546875" style="2"/>
    <col min="8701" max="8701" width="11" style="2" customWidth="1"/>
    <col min="8702" max="8946" width="8.85546875" style="2"/>
    <col min="8947" max="8947" width="7.140625" style="2" customWidth="1"/>
    <col min="8948" max="8948" width="33" style="2" customWidth="1"/>
    <col min="8949" max="8949" width="13.140625" style="2" customWidth="1"/>
    <col min="8950" max="8950" width="16.28515625" style="2" customWidth="1"/>
    <col min="8951" max="8954" width="0" style="2" hidden="1" customWidth="1"/>
    <col min="8955" max="8955" width="13.7109375" style="2" customWidth="1"/>
    <col min="8956" max="8956" width="8.85546875" style="2"/>
    <col min="8957" max="8957" width="11" style="2" customWidth="1"/>
    <col min="8958" max="9202" width="8.85546875" style="2"/>
    <col min="9203" max="9203" width="7.140625" style="2" customWidth="1"/>
    <col min="9204" max="9204" width="33" style="2" customWidth="1"/>
    <col min="9205" max="9205" width="13.140625" style="2" customWidth="1"/>
    <col min="9206" max="9206" width="16.28515625" style="2" customWidth="1"/>
    <col min="9207" max="9210" width="0" style="2" hidden="1" customWidth="1"/>
    <col min="9211" max="9211" width="13.7109375" style="2" customWidth="1"/>
    <col min="9212" max="9212" width="8.85546875" style="2"/>
    <col min="9213" max="9213" width="11" style="2" customWidth="1"/>
    <col min="9214" max="9458" width="8.85546875" style="2"/>
    <col min="9459" max="9459" width="7.140625" style="2" customWidth="1"/>
    <col min="9460" max="9460" width="33" style="2" customWidth="1"/>
    <col min="9461" max="9461" width="13.140625" style="2" customWidth="1"/>
    <col min="9462" max="9462" width="16.28515625" style="2" customWidth="1"/>
    <col min="9463" max="9466" width="0" style="2" hidden="1" customWidth="1"/>
    <col min="9467" max="9467" width="13.7109375" style="2" customWidth="1"/>
    <col min="9468" max="9468" width="8.85546875" style="2"/>
    <col min="9469" max="9469" width="11" style="2" customWidth="1"/>
    <col min="9470" max="9714" width="8.85546875" style="2"/>
    <col min="9715" max="9715" width="7.140625" style="2" customWidth="1"/>
    <col min="9716" max="9716" width="33" style="2" customWidth="1"/>
    <col min="9717" max="9717" width="13.140625" style="2" customWidth="1"/>
    <col min="9718" max="9718" width="16.28515625" style="2" customWidth="1"/>
    <col min="9719" max="9722" width="0" style="2" hidden="1" customWidth="1"/>
    <col min="9723" max="9723" width="13.7109375" style="2" customWidth="1"/>
    <col min="9724" max="9724" width="8.85546875" style="2"/>
    <col min="9725" max="9725" width="11" style="2" customWidth="1"/>
    <col min="9726" max="9970" width="8.85546875" style="2"/>
    <col min="9971" max="9971" width="7.140625" style="2" customWidth="1"/>
    <col min="9972" max="9972" width="33" style="2" customWidth="1"/>
    <col min="9973" max="9973" width="13.140625" style="2" customWidth="1"/>
    <col min="9974" max="9974" width="16.28515625" style="2" customWidth="1"/>
    <col min="9975" max="9978" width="0" style="2" hidden="1" customWidth="1"/>
    <col min="9979" max="9979" width="13.7109375" style="2" customWidth="1"/>
    <col min="9980" max="9980" width="8.85546875" style="2"/>
    <col min="9981" max="9981" width="11" style="2" customWidth="1"/>
    <col min="9982" max="10226" width="8.85546875" style="2"/>
    <col min="10227" max="10227" width="7.140625" style="2" customWidth="1"/>
    <col min="10228" max="10228" width="33" style="2" customWidth="1"/>
    <col min="10229" max="10229" width="13.140625" style="2" customWidth="1"/>
    <col min="10230" max="10230" width="16.28515625" style="2" customWidth="1"/>
    <col min="10231" max="10234" width="0" style="2" hidden="1" customWidth="1"/>
    <col min="10235" max="10235" width="13.7109375" style="2" customWidth="1"/>
    <col min="10236" max="10236" width="8.85546875" style="2"/>
    <col min="10237" max="10237" width="11" style="2" customWidth="1"/>
    <col min="10238" max="10482" width="8.85546875" style="2"/>
    <col min="10483" max="10483" width="7.140625" style="2" customWidth="1"/>
    <col min="10484" max="10484" width="33" style="2" customWidth="1"/>
    <col min="10485" max="10485" width="13.140625" style="2" customWidth="1"/>
    <col min="10486" max="10486" width="16.28515625" style="2" customWidth="1"/>
    <col min="10487" max="10490" width="0" style="2" hidden="1" customWidth="1"/>
    <col min="10491" max="10491" width="13.7109375" style="2" customWidth="1"/>
    <col min="10492" max="10492" width="8.85546875" style="2"/>
    <col min="10493" max="10493" width="11" style="2" customWidth="1"/>
    <col min="10494" max="10738" width="8.85546875" style="2"/>
    <col min="10739" max="10739" width="7.140625" style="2" customWidth="1"/>
    <col min="10740" max="10740" width="33" style="2" customWidth="1"/>
    <col min="10741" max="10741" width="13.140625" style="2" customWidth="1"/>
    <col min="10742" max="10742" width="16.28515625" style="2" customWidth="1"/>
    <col min="10743" max="10746" width="0" style="2" hidden="1" customWidth="1"/>
    <col min="10747" max="10747" width="13.7109375" style="2" customWidth="1"/>
    <col min="10748" max="10748" width="8.85546875" style="2"/>
    <col min="10749" max="10749" width="11" style="2" customWidth="1"/>
    <col min="10750" max="10994" width="8.85546875" style="2"/>
    <col min="10995" max="10995" width="7.140625" style="2" customWidth="1"/>
    <col min="10996" max="10996" width="33" style="2" customWidth="1"/>
    <col min="10997" max="10997" width="13.140625" style="2" customWidth="1"/>
    <col min="10998" max="10998" width="16.28515625" style="2" customWidth="1"/>
    <col min="10999" max="11002" width="0" style="2" hidden="1" customWidth="1"/>
    <col min="11003" max="11003" width="13.7109375" style="2" customWidth="1"/>
    <col min="11004" max="11004" width="8.85546875" style="2"/>
    <col min="11005" max="11005" width="11" style="2" customWidth="1"/>
    <col min="11006" max="11250" width="8.85546875" style="2"/>
    <col min="11251" max="11251" width="7.140625" style="2" customWidth="1"/>
    <col min="11252" max="11252" width="33" style="2" customWidth="1"/>
    <col min="11253" max="11253" width="13.140625" style="2" customWidth="1"/>
    <col min="11254" max="11254" width="16.28515625" style="2" customWidth="1"/>
    <col min="11255" max="11258" width="0" style="2" hidden="1" customWidth="1"/>
    <col min="11259" max="11259" width="13.7109375" style="2" customWidth="1"/>
    <col min="11260" max="11260" width="8.85546875" style="2"/>
    <col min="11261" max="11261" width="11" style="2" customWidth="1"/>
    <col min="11262" max="11506" width="8.85546875" style="2"/>
    <col min="11507" max="11507" width="7.140625" style="2" customWidth="1"/>
    <col min="11508" max="11508" width="33" style="2" customWidth="1"/>
    <col min="11509" max="11509" width="13.140625" style="2" customWidth="1"/>
    <col min="11510" max="11510" width="16.28515625" style="2" customWidth="1"/>
    <col min="11511" max="11514" width="0" style="2" hidden="1" customWidth="1"/>
    <col min="11515" max="11515" width="13.7109375" style="2" customWidth="1"/>
    <col min="11516" max="11516" width="8.85546875" style="2"/>
    <col min="11517" max="11517" width="11" style="2" customWidth="1"/>
    <col min="11518" max="11762" width="8.85546875" style="2"/>
    <col min="11763" max="11763" width="7.140625" style="2" customWidth="1"/>
    <col min="11764" max="11764" width="33" style="2" customWidth="1"/>
    <col min="11765" max="11765" width="13.140625" style="2" customWidth="1"/>
    <col min="11766" max="11766" width="16.28515625" style="2" customWidth="1"/>
    <col min="11767" max="11770" width="0" style="2" hidden="1" customWidth="1"/>
    <col min="11771" max="11771" width="13.7109375" style="2" customWidth="1"/>
    <col min="11772" max="11772" width="8.85546875" style="2"/>
    <col min="11773" max="11773" width="11" style="2" customWidth="1"/>
    <col min="11774" max="12018" width="8.85546875" style="2"/>
    <col min="12019" max="12019" width="7.140625" style="2" customWidth="1"/>
    <col min="12020" max="12020" width="33" style="2" customWidth="1"/>
    <col min="12021" max="12021" width="13.140625" style="2" customWidth="1"/>
    <col min="12022" max="12022" width="16.28515625" style="2" customWidth="1"/>
    <col min="12023" max="12026" width="0" style="2" hidden="1" customWidth="1"/>
    <col min="12027" max="12027" width="13.7109375" style="2" customWidth="1"/>
    <col min="12028" max="12028" width="8.85546875" style="2"/>
    <col min="12029" max="12029" width="11" style="2" customWidth="1"/>
    <col min="12030" max="12274" width="8.85546875" style="2"/>
    <col min="12275" max="12275" width="7.140625" style="2" customWidth="1"/>
    <col min="12276" max="12276" width="33" style="2" customWidth="1"/>
    <col min="12277" max="12277" width="13.140625" style="2" customWidth="1"/>
    <col min="12278" max="12278" width="16.28515625" style="2" customWidth="1"/>
    <col min="12279" max="12282" width="0" style="2" hidden="1" customWidth="1"/>
    <col min="12283" max="12283" width="13.7109375" style="2" customWidth="1"/>
    <col min="12284" max="12284" width="8.85546875" style="2"/>
    <col min="12285" max="12285" width="11" style="2" customWidth="1"/>
    <col min="12286" max="12530" width="8.85546875" style="2"/>
    <col min="12531" max="12531" width="7.140625" style="2" customWidth="1"/>
    <col min="12532" max="12532" width="33" style="2" customWidth="1"/>
    <col min="12533" max="12533" width="13.140625" style="2" customWidth="1"/>
    <col min="12534" max="12534" width="16.28515625" style="2" customWidth="1"/>
    <col min="12535" max="12538" width="0" style="2" hidden="1" customWidth="1"/>
    <col min="12539" max="12539" width="13.7109375" style="2" customWidth="1"/>
    <col min="12540" max="12540" width="8.85546875" style="2"/>
    <col min="12541" max="12541" width="11" style="2" customWidth="1"/>
    <col min="12542" max="12786" width="8.85546875" style="2"/>
    <col min="12787" max="12787" width="7.140625" style="2" customWidth="1"/>
    <col min="12788" max="12788" width="33" style="2" customWidth="1"/>
    <col min="12789" max="12789" width="13.140625" style="2" customWidth="1"/>
    <col min="12790" max="12790" width="16.28515625" style="2" customWidth="1"/>
    <col min="12791" max="12794" width="0" style="2" hidden="1" customWidth="1"/>
    <col min="12795" max="12795" width="13.7109375" style="2" customWidth="1"/>
    <col min="12796" max="12796" width="8.85546875" style="2"/>
    <col min="12797" max="12797" width="11" style="2" customWidth="1"/>
    <col min="12798" max="13042" width="8.85546875" style="2"/>
    <col min="13043" max="13043" width="7.140625" style="2" customWidth="1"/>
    <col min="13044" max="13044" width="33" style="2" customWidth="1"/>
    <col min="13045" max="13045" width="13.140625" style="2" customWidth="1"/>
    <col min="13046" max="13046" width="16.28515625" style="2" customWidth="1"/>
    <col min="13047" max="13050" width="0" style="2" hidden="1" customWidth="1"/>
    <col min="13051" max="13051" width="13.7109375" style="2" customWidth="1"/>
    <col min="13052" max="13052" width="8.85546875" style="2"/>
    <col min="13053" max="13053" width="11" style="2" customWidth="1"/>
    <col min="13054" max="13298" width="8.85546875" style="2"/>
    <col min="13299" max="13299" width="7.140625" style="2" customWidth="1"/>
    <col min="13300" max="13300" width="33" style="2" customWidth="1"/>
    <col min="13301" max="13301" width="13.140625" style="2" customWidth="1"/>
    <col min="13302" max="13302" width="16.28515625" style="2" customWidth="1"/>
    <col min="13303" max="13306" width="0" style="2" hidden="1" customWidth="1"/>
    <col min="13307" max="13307" width="13.7109375" style="2" customWidth="1"/>
    <col min="13308" max="13308" width="8.85546875" style="2"/>
    <col min="13309" max="13309" width="11" style="2" customWidth="1"/>
    <col min="13310" max="13554" width="8.85546875" style="2"/>
    <col min="13555" max="13555" width="7.140625" style="2" customWidth="1"/>
    <col min="13556" max="13556" width="33" style="2" customWidth="1"/>
    <col min="13557" max="13557" width="13.140625" style="2" customWidth="1"/>
    <col min="13558" max="13558" width="16.28515625" style="2" customWidth="1"/>
    <col min="13559" max="13562" width="0" style="2" hidden="1" customWidth="1"/>
    <col min="13563" max="13563" width="13.7109375" style="2" customWidth="1"/>
    <col min="13564" max="13564" width="8.85546875" style="2"/>
    <col min="13565" max="13565" width="11" style="2" customWidth="1"/>
    <col min="13566" max="13810" width="8.85546875" style="2"/>
    <col min="13811" max="13811" width="7.140625" style="2" customWidth="1"/>
    <col min="13812" max="13812" width="33" style="2" customWidth="1"/>
    <col min="13813" max="13813" width="13.140625" style="2" customWidth="1"/>
    <col min="13814" max="13814" width="16.28515625" style="2" customWidth="1"/>
    <col min="13815" max="13818" width="0" style="2" hidden="1" customWidth="1"/>
    <col min="13819" max="13819" width="13.7109375" style="2" customWidth="1"/>
    <col min="13820" max="13820" width="8.85546875" style="2"/>
    <col min="13821" max="13821" width="11" style="2" customWidth="1"/>
    <col min="13822" max="14066" width="8.85546875" style="2"/>
    <col min="14067" max="14067" width="7.140625" style="2" customWidth="1"/>
    <col min="14068" max="14068" width="33" style="2" customWidth="1"/>
    <col min="14069" max="14069" width="13.140625" style="2" customWidth="1"/>
    <col min="14070" max="14070" width="16.28515625" style="2" customWidth="1"/>
    <col min="14071" max="14074" width="0" style="2" hidden="1" customWidth="1"/>
    <col min="14075" max="14075" width="13.7109375" style="2" customWidth="1"/>
    <col min="14076" max="14076" width="8.85546875" style="2"/>
    <col min="14077" max="14077" width="11" style="2" customWidth="1"/>
    <col min="14078" max="14322" width="8.85546875" style="2"/>
    <col min="14323" max="14323" width="7.140625" style="2" customWidth="1"/>
    <col min="14324" max="14324" width="33" style="2" customWidth="1"/>
    <col min="14325" max="14325" width="13.140625" style="2" customWidth="1"/>
    <col min="14326" max="14326" width="16.28515625" style="2" customWidth="1"/>
    <col min="14327" max="14330" width="0" style="2" hidden="1" customWidth="1"/>
    <col min="14331" max="14331" width="13.7109375" style="2" customWidth="1"/>
    <col min="14332" max="14332" width="8.85546875" style="2"/>
    <col min="14333" max="14333" width="11" style="2" customWidth="1"/>
    <col min="14334" max="14578" width="8.85546875" style="2"/>
    <col min="14579" max="14579" width="7.140625" style="2" customWidth="1"/>
    <col min="14580" max="14580" width="33" style="2" customWidth="1"/>
    <col min="14581" max="14581" width="13.140625" style="2" customWidth="1"/>
    <col min="14582" max="14582" width="16.28515625" style="2" customWidth="1"/>
    <col min="14583" max="14586" width="0" style="2" hidden="1" customWidth="1"/>
    <col min="14587" max="14587" width="13.7109375" style="2" customWidth="1"/>
    <col min="14588" max="14588" width="8.85546875" style="2"/>
    <col min="14589" max="14589" width="11" style="2" customWidth="1"/>
    <col min="14590" max="14834" width="8.85546875" style="2"/>
    <col min="14835" max="14835" width="7.140625" style="2" customWidth="1"/>
    <col min="14836" max="14836" width="33" style="2" customWidth="1"/>
    <col min="14837" max="14837" width="13.140625" style="2" customWidth="1"/>
    <col min="14838" max="14838" width="16.28515625" style="2" customWidth="1"/>
    <col min="14839" max="14842" width="0" style="2" hidden="1" customWidth="1"/>
    <col min="14843" max="14843" width="13.7109375" style="2" customWidth="1"/>
    <col min="14844" max="14844" width="8.85546875" style="2"/>
    <col min="14845" max="14845" width="11" style="2" customWidth="1"/>
    <col min="14846" max="15090" width="8.85546875" style="2"/>
    <col min="15091" max="15091" width="7.140625" style="2" customWidth="1"/>
    <col min="15092" max="15092" width="33" style="2" customWidth="1"/>
    <col min="15093" max="15093" width="13.140625" style="2" customWidth="1"/>
    <col min="15094" max="15094" width="16.28515625" style="2" customWidth="1"/>
    <col min="15095" max="15098" width="0" style="2" hidden="1" customWidth="1"/>
    <col min="15099" max="15099" width="13.7109375" style="2" customWidth="1"/>
    <col min="15100" max="15100" width="8.85546875" style="2"/>
    <col min="15101" max="15101" width="11" style="2" customWidth="1"/>
    <col min="15102" max="15346" width="8.85546875" style="2"/>
    <col min="15347" max="15347" width="7.140625" style="2" customWidth="1"/>
    <col min="15348" max="15348" width="33" style="2" customWidth="1"/>
    <col min="15349" max="15349" width="13.140625" style="2" customWidth="1"/>
    <col min="15350" max="15350" width="16.28515625" style="2" customWidth="1"/>
    <col min="15351" max="15354" width="0" style="2" hidden="1" customWidth="1"/>
    <col min="15355" max="15355" width="13.7109375" style="2" customWidth="1"/>
    <col min="15356" max="15356" width="8.85546875" style="2"/>
    <col min="15357" max="15357" width="11" style="2" customWidth="1"/>
    <col min="15358" max="15602" width="8.85546875" style="2"/>
    <col min="15603" max="15603" width="7.140625" style="2" customWidth="1"/>
    <col min="15604" max="15604" width="33" style="2" customWidth="1"/>
    <col min="15605" max="15605" width="13.140625" style="2" customWidth="1"/>
    <col min="15606" max="15606" width="16.28515625" style="2" customWidth="1"/>
    <col min="15607" max="15610" width="0" style="2" hidden="1" customWidth="1"/>
    <col min="15611" max="15611" width="13.7109375" style="2" customWidth="1"/>
    <col min="15612" max="15612" width="8.85546875" style="2"/>
    <col min="15613" max="15613" width="11" style="2" customWidth="1"/>
    <col min="15614" max="15858" width="8.85546875" style="2"/>
    <col min="15859" max="15859" width="7.140625" style="2" customWidth="1"/>
    <col min="15860" max="15860" width="33" style="2" customWidth="1"/>
    <col min="15861" max="15861" width="13.140625" style="2" customWidth="1"/>
    <col min="15862" max="15862" width="16.28515625" style="2" customWidth="1"/>
    <col min="15863" max="15866" width="0" style="2" hidden="1" customWidth="1"/>
    <col min="15867" max="15867" width="13.7109375" style="2" customWidth="1"/>
    <col min="15868" max="15868" width="8.85546875" style="2"/>
    <col min="15869" max="15869" width="11" style="2" customWidth="1"/>
    <col min="15870" max="16114" width="8.85546875" style="2"/>
    <col min="16115" max="16115" width="7.140625" style="2" customWidth="1"/>
    <col min="16116" max="16116" width="33" style="2" customWidth="1"/>
    <col min="16117" max="16117" width="13.140625" style="2" customWidth="1"/>
    <col min="16118" max="16118" width="16.28515625" style="2" customWidth="1"/>
    <col min="16119" max="16122" width="0" style="2" hidden="1" customWidth="1"/>
    <col min="16123" max="16123" width="13.7109375" style="2" customWidth="1"/>
    <col min="16124" max="16124" width="8.85546875" style="2"/>
    <col min="16125" max="16125" width="11" style="2" customWidth="1"/>
    <col min="16126" max="16384" width="8.85546875" style="2"/>
  </cols>
  <sheetData>
    <row r="1" spans="1:7">
      <c r="C1" s="1" t="s">
        <v>772</v>
      </c>
    </row>
    <row r="2" spans="1:7">
      <c r="C2" s="1" t="s">
        <v>820</v>
      </c>
    </row>
    <row r="3" spans="1:7">
      <c r="C3" s="1" t="s">
        <v>616</v>
      </c>
    </row>
    <row r="5" spans="1:7" s="8" customFormat="1">
      <c r="A5" s="306" t="s">
        <v>773</v>
      </c>
      <c r="B5" s="306"/>
      <c r="C5" s="306"/>
      <c r="D5" s="194"/>
      <c r="F5"/>
      <c r="G5" s="2"/>
    </row>
    <row r="6" spans="1:7" s="8" customFormat="1">
      <c r="A6" s="317" t="s">
        <v>774</v>
      </c>
      <c r="B6" s="317"/>
      <c r="C6" s="317"/>
      <c r="D6" s="194"/>
      <c r="F6" s="2"/>
    </row>
    <row r="7" spans="1:7" s="8" customFormat="1">
      <c r="A7" s="306" t="s">
        <v>775</v>
      </c>
      <c r="B7" s="306"/>
      <c r="C7" s="306"/>
      <c r="D7" s="194"/>
      <c r="F7" s="2"/>
      <c r="G7" s="2"/>
    </row>
    <row r="8" spans="1:7" s="8" customFormat="1">
      <c r="A8" s="306" t="s">
        <v>776</v>
      </c>
      <c r="B8" s="306"/>
      <c r="C8" s="306"/>
      <c r="D8" s="124"/>
      <c r="F8" s="2"/>
      <c r="G8" s="2"/>
    </row>
    <row r="9" spans="1:7" s="8" customFormat="1">
      <c r="F9" s="2"/>
      <c r="G9" s="2"/>
    </row>
    <row r="10" spans="1:7" s="143" customFormat="1" ht="64.150000000000006" customHeight="1">
      <c r="A10" s="250" t="s">
        <v>3</v>
      </c>
      <c r="B10" s="125" t="s">
        <v>629</v>
      </c>
      <c r="C10" s="10" t="s">
        <v>822</v>
      </c>
      <c r="F10" s="2"/>
      <c r="G10" s="2"/>
    </row>
    <row r="11" spans="1:7" s="143" customFormat="1">
      <c r="A11" s="11">
        <v>1</v>
      </c>
      <c r="B11" s="11">
        <v>2</v>
      </c>
      <c r="C11" s="11">
        <v>3</v>
      </c>
      <c r="F11" s="2"/>
      <c r="G11" s="2"/>
    </row>
    <row r="12" spans="1:7" s="8" customFormat="1">
      <c r="A12" s="251" t="s">
        <v>4</v>
      </c>
      <c r="B12" s="252"/>
      <c r="C12" s="129">
        <f>SUM(C13:C14)</f>
        <v>813537</v>
      </c>
      <c r="F12" s="2"/>
      <c r="G12" s="2"/>
    </row>
    <row r="13" spans="1:7" s="8" customFormat="1" ht="16.899999999999999" customHeight="1">
      <c r="A13" s="145">
        <v>1</v>
      </c>
      <c r="B13" s="273" t="s">
        <v>636</v>
      </c>
      <c r="C13" s="274">
        <v>145683</v>
      </c>
      <c r="F13" s="2"/>
      <c r="G13" s="2"/>
    </row>
    <row r="14" spans="1:7" s="8" customFormat="1" ht="15" customHeight="1">
      <c r="A14" s="154">
        <v>2</v>
      </c>
      <c r="B14" s="275" t="s">
        <v>777</v>
      </c>
      <c r="C14" s="276">
        <v>667854</v>
      </c>
      <c r="F14" s="2"/>
      <c r="G14" s="2"/>
    </row>
    <row r="15" spans="1:7" s="8" customFormat="1" ht="12"/>
    <row r="16" spans="1:7" s="8" customFormat="1" ht="12"/>
    <row r="17" spans="2:3" s="8" customFormat="1">
      <c r="B17" s="192" t="s">
        <v>735</v>
      </c>
      <c r="C17" s="192" t="s">
        <v>728</v>
      </c>
    </row>
    <row r="18" spans="2:3" s="8" customFormat="1" ht="12"/>
    <row r="19" spans="2:3" s="8" customFormat="1" ht="12"/>
    <row r="20" spans="2:3" s="8" customFormat="1" ht="12"/>
    <row r="21" spans="2:3" s="8" customFormat="1" ht="12"/>
    <row r="22" spans="2:3" s="8" customFormat="1" ht="12"/>
    <row r="23" spans="2:3" s="8" customFormat="1" ht="12"/>
    <row r="24" spans="2:3" s="8" customFormat="1" ht="12"/>
    <row r="25" spans="2:3" s="8" customFormat="1" ht="12"/>
    <row r="26" spans="2:3" s="8" customFormat="1" ht="12"/>
    <row r="27" spans="2:3" s="8" customFormat="1" ht="12"/>
    <row r="28" spans="2:3" s="8" customFormat="1" ht="12"/>
    <row r="29" spans="2:3" s="8" customFormat="1" ht="12"/>
    <row r="30" spans="2:3" s="8" customFormat="1" ht="12"/>
    <row r="31" spans="2:3" s="8" customFormat="1" ht="12"/>
    <row r="32" spans="2:3" s="8" customFormat="1" ht="12"/>
    <row r="33" s="8" customFormat="1" ht="12"/>
    <row r="34" s="8" customFormat="1" ht="12"/>
    <row r="35" s="8" customFormat="1" ht="12"/>
    <row r="36" s="8" customFormat="1" ht="12"/>
    <row r="37" s="8" customFormat="1" ht="12"/>
    <row r="38" s="8" customFormat="1" ht="12"/>
    <row r="39" s="8" customFormat="1" ht="12"/>
    <row r="40" s="8" customFormat="1" ht="12"/>
    <row r="41" s="8" customFormat="1" ht="12"/>
    <row r="42" s="8" customFormat="1" ht="12"/>
    <row r="43" s="8" customFormat="1" ht="12"/>
    <row r="44" s="8" customFormat="1" ht="12"/>
    <row r="45" s="8" customFormat="1" ht="12"/>
    <row r="46" s="8" customFormat="1" ht="12"/>
    <row r="47" s="8" customFormat="1" ht="12"/>
    <row r="48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</sheetData>
  <mergeCells count="4">
    <mergeCell ref="A5:C5"/>
    <mergeCell ref="A6:C6"/>
    <mergeCell ref="A7:C7"/>
    <mergeCell ref="A8:C8"/>
  </mergeCells>
  <pageMargins left="0.70866141732283505" right="0.31496062992126" top="0.74803149606299202" bottom="0.74803149606299202" header="0.31496062992126" footer="0.31496062992126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D088-BEAB-4E9F-A2E2-97547EB03A2B}">
  <sheetPr>
    <tabColor rgb="FFFFC000"/>
    <pageSetUpPr fitToPage="1"/>
  </sheetPr>
  <dimension ref="A1:N50"/>
  <sheetViews>
    <sheetView topLeftCell="C1" zoomScaleSheetLayoutView="100" workbookViewId="0">
      <pane xSplit="1" ySplit="11" topLeftCell="F12" activePane="bottomRight" state="frozen"/>
      <selection activeCell="O184" sqref="O184"/>
      <selection pane="topRight" activeCell="O184" sqref="O184"/>
      <selection pane="bottomLeft" activeCell="O184" sqref="O184"/>
      <selection pane="bottomRight" activeCell="H2" sqref="H2"/>
    </sheetView>
  </sheetViews>
  <sheetFormatPr defaultColWidth="9.140625" defaultRowHeight="12.75"/>
  <cols>
    <col min="1" max="2" width="0" style="242" hidden="1" customWidth="1"/>
    <col min="3" max="3" width="6.5703125" style="242" customWidth="1"/>
    <col min="4" max="4" width="32.85546875" style="243" bestFit="1" customWidth="1"/>
    <col min="5" max="5" width="14.42578125" style="244" customWidth="1"/>
    <col min="6" max="6" width="15.140625" style="243" customWidth="1"/>
    <col min="7" max="7" width="14.85546875" style="243" customWidth="1"/>
    <col min="8" max="8" width="12" style="245" customWidth="1"/>
    <col min="9" max="9" width="12.5703125" style="243" hidden="1" customWidth="1"/>
    <col min="10" max="11" width="12" style="243" hidden="1" customWidth="1"/>
    <col min="12" max="12" width="17.140625" style="243" customWidth="1"/>
    <col min="13" max="16384" width="9.140625" style="242"/>
  </cols>
  <sheetData>
    <row r="1" spans="1:14" s="4" customFormat="1" ht="14.25" customHeight="1">
      <c r="D1" s="208"/>
      <c r="E1" s="209"/>
      <c r="G1" s="208"/>
      <c r="H1" s="210" t="s">
        <v>740</v>
      </c>
      <c r="J1" s="210"/>
      <c r="L1" s="210"/>
    </row>
    <row r="2" spans="1:14" s="4" customFormat="1" ht="14.25" customHeight="1">
      <c r="D2" s="208"/>
      <c r="E2" s="209"/>
      <c r="G2" s="208"/>
      <c r="H2" s="211" t="s">
        <v>821</v>
      </c>
      <c r="J2" s="211"/>
      <c r="L2" s="211"/>
    </row>
    <row r="3" spans="1:14" s="8" customFormat="1" ht="14.25" customHeight="1">
      <c r="D3" s="212"/>
      <c r="E3" s="213"/>
      <c r="H3" s="211" t="s">
        <v>616</v>
      </c>
      <c r="J3" s="211"/>
      <c r="L3" s="211"/>
    </row>
    <row r="4" spans="1:14" s="214" customFormat="1" ht="14.25" customHeight="1">
      <c r="D4" s="306"/>
      <c r="E4" s="306"/>
      <c r="F4" s="215"/>
      <c r="G4" s="215"/>
      <c r="H4" s="216"/>
      <c r="I4" s="215"/>
      <c r="J4" s="215"/>
      <c r="K4" s="215"/>
      <c r="L4" s="215"/>
    </row>
    <row r="5" spans="1:14" s="214" customFormat="1" ht="15">
      <c r="C5" s="316" t="s">
        <v>744</v>
      </c>
      <c r="D5" s="316"/>
      <c r="E5" s="316"/>
      <c r="F5" s="316"/>
      <c r="G5" s="316"/>
      <c r="H5" s="316"/>
      <c r="I5" s="316"/>
      <c r="J5" s="316"/>
      <c r="K5" s="316"/>
      <c r="L5" s="217"/>
    </row>
    <row r="6" spans="1:14" s="214" customFormat="1" ht="15">
      <c r="C6" s="306" t="s">
        <v>741</v>
      </c>
      <c r="D6" s="306"/>
      <c r="E6" s="306"/>
      <c r="F6" s="306"/>
      <c r="G6" s="306"/>
      <c r="H6" s="306"/>
      <c r="I6" s="306"/>
      <c r="J6" s="306"/>
      <c r="K6" s="306"/>
      <c r="L6" s="217"/>
    </row>
    <row r="7" spans="1:14" s="214" customFormat="1" ht="14.45" customHeight="1">
      <c r="C7" s="306" t="s">
        <v>742</v>
      </c>
      <c r="D7" s="306"/>
      <c r="E7" s="306"/>
      <c r="F7" s="306"/>
      <c r="G7" s="306"/>
      <c r="H7" s="306"/>
      <c r="I7" s="306"/>
      <c r="J7" s="306"/>
      <c r="K7" s="306"/>
      <c r="L7" s="217"/>
    </row>
    <row r="8" spans="1:14" s="214" customFormat="1" ht="12">
      <c r="C8" s="218"/>
      <c r="D8" s="219"/>
      <c r="E8" s="220"/>
      <c r="F8" s="219"/>
      <c r="G8" s="219"/>
      <c r="H8" s="221"/>
      <c r="I8" s="219"/>
      <c r="J8" s="219"/>
      <c r="K8" s="219"/>
      <c r="L8" s="219"/>
    </row>
    <row r="9" spans="1:14" s="224" customFormat="1" ht="65.25">
      <c r="A9" s="222"/>
      <c r="B9" s="222"/>
      <c r="C9" s="126" t="s">
        <v>3</v>
      </c>
      <c r="D9" s="126" t="s">
        <v>629</v>
      </c>
      <c r="E9" s="126" t="s">
        <v>743</v>
      </c>
      <c r="F9" s="6" t="s">
        <v>745</v>
      </c>
      <c r="G9" s="6" t="s">
        <v>746</v>
      </c>
      <c r="H9" s="246" t="s">
        <v>749</v>
      </c>
      <c r="I9" s="126" t="s">
        <v>747</v>
      </c>
      <c r="J9" s="6" t="s">
        <v>748</v>
      </c>
      <c r="K9" s="6" t="s">
        <v>749</v>
      </c>
      <c r="L9" s="223"/>
    </row>
    <row r="10" spans="1:14" s="224" customFormat="1">
      <c r="A10" s="222"/>
      <c r="B10" s="222"/>
      <c r="C10" s="11">
        <v>1</v>
      </c>
      <c r="D10" s="11">
        <v>2</v>
      </c>
      <c r="E10" s="11">
        <v>3</v>
      </c>
      <c r="F10" s="225">
        <v>4</v>
      </c>
      <c r="G10" s="225">
        <v>5</v>
      </c>
      <c r="H10" s="226" t="s">
        <v>675</v>
      </c>
      <c r="I10" s="11">
        <v>7</v>
      </c>
      <c r="J10" s="225">
        <v>8</v>
      </c>
      <c r="K10" s="226" t="s">
        <v>676</v>
      </c>
      <c r="L10" s="223"/>
    </row>
    <row r="11" spans="1:14" s="233" customFormat="1" ht="15.75" customHeight="1">
      <c r="A11" s="227">
        <v>1</v>
      </c>
      <c r="B11" s="228"/>
      <c r="C11" s="231" t="s">
        <v>4</v>
      </c>
      <c r="D11" s="180"/>
      <c r="E11" s="231">
        <f>SUM(E12:E31)</f>
        <v>2010</v>
      </c>
      <c r="F11" s="264">
        <f>SUM(F12:F31)</f>
        <v>295258</v>
      </c>
      <c r="G11" s="264">
        <f>SUM(G12:G31)</f>
        <v>227436</v>
      </c>
      <c r="H11" s="264">
        <f>SUM(H12:H31)</f>
        <v>522694</v>
      </c>
      <c r="I11" s="231"/>
      <c r="J11" s="72"/>
      <c r="K11" s="72"/>
      <c r="L11" s="232"/>
      <c r="M11" s="214"/>
    </row>
    <row r="12" spans="1:14" s="237" customFormat="1">
      <c r="A12" s="234">
        <v>1</v>
      </c>
      <c r="B12" s="8">
        <v>1</v>
      </c>
      <c r="C12" s="18">
        <v>1</v>
      </c>
      <c r="D12" s="182" t="s">
        <v>630</v>
      </c>
      <c r="E12" s="18">
        <v>18</v>
      </c>
      <c r="F12" s="201">
        <v>2615</v>
      </c>
      <c r="G12" s="201">
        <v>0</v>
      </c>
      <c r="H12" s="201">
        <f>F12+G12</f>
        <v>2615</v>
      </c>
      <c r="I12" s="235"/>
      <c r="J12" s="236"/>
      <c r="K12" s="236"/>
      <c r="L12" s="232"/>
      <c r="M12" s="232"/>
      <c r="N12" s="265"/>
    </row>
    <row r="13" spans="1:14" s="214" customFormat="1">
      <c r="A13" s="234">
        <v>2</v>
      </c>
      <c r="B13" s="8"/>
      <c r="C13" s="19">
        <v>2</v>
      </c>
      <c r="D13" s="184" t="s">
        <v>631</v>
      </c>
      <c r="E13" s="19">
        <v>46</v>
      </c>
      <c r="F13" s="174">
        <v>6708</v>
      </c>
      <c r="G13" s="174">
        <v>0</v>
      </c>
      <c r="H13" s="174">
        <f t="shared" ref="H13:H30" si="0">F13+G13</f>
        <v>6708</v>
      </c>
      <c r="I13" s="238"/>
      <c r="J13" s="239"/>
      <c r="K13" s="239"/>
      <c r="L13" s="232"/>
      <c r="M13" s="232"/>
      <c r="N13" s="265"/>
    </row>
    <row r="14" spans="1:14" s="214" customFormat="1" ht="15">
      <c r="A14" s="240">
        <v>3</v>
      </c>
      <c r="B14" s="192"/>
      <c r="C14" s="19">
        <v>3</v>
      </c>
      <c r="D14" s="184" t="s">
        <v>633</v>
      </c>
      <c r="E14" s="19">
        <v>91</v>
      </c>
      <c r="F14" s="174">
        <v>13315</v>
      </c>
      <c r="G14" s="174">
        <v>0</v>
      </c>
      <c r="H14" s="174">
        <f t="shared" si="0"/>
        <v>13315</v>
      </c>
      <c r="I14" s="238"/>
      <c r="J14" s="239"/>
      <c r="K14" s="239"/>
      <c r="L14" s="232"/>
      <c r="M14" s="232"/>
      <c r="N14" s="265"/>
    </row>
    <row r="15" spans="1:14" s="214" customFormat="1">
      <c r="A15" s="234">
        <v>4</v>
      </c>
      <c r="B15" s="8"/>
      <c r="C15" s="19">
        <v>4</v>
      </c>
      <c r="D15" s="184" t="s">
        <v>634</v>
      </c>
      <c r="E15" s="19">
        <v>46</v>
      </c>
      <c r="F15" s="174">
        <v>6708</v>
      </c>
      <c r="G15" s="174">
        <v>0</v>
      </c>
      <c r="H15" s="174">
        <f t="shared" si="0"/>
        <v>6708</v>
      </c>
      <c r="I15" s="238"/>
      <c r="J15" s="239"/>
      <c r="K15" s="239"/>
      <c r="L15" s="232"/>
      <c r="M15" s="232"/>
      <c r="N15" s="265"/>
    </row>
    <row r="16" spans="1:14" s="214" customFormat="1">
      <c r="A16" s="234">
        <v>5</v>
      </c>
      <c r="B16" s="8"/>
      <c r="C16" s="19">
        <v>5</v>
      </c>
      <c r="D16" s="184" t="s">
        <v>635</v>
      </c>
      <c r="E16" s="19">
        <v>83</v>
      </c>
      <c r="F16" s="174">
        <v>12109</v>
      </c>
      <c r="G16" s="174">
        <v>0</v>
      </c>
      <c r="H16" s="174">
        <f t="shared" si="0"/>
        <v>12109</v>
      </c>
      <c r="I16" s="238"/>
      <c r="J16" s="239"/>
      <c r="K16" s="239"/>
      <c r="L16" s="232"/>
      <c r="M16" s="232"/>
      <c r="N16" s="265"/>
    </row>
    <row r="17" spans="1:14" s="214" customFormat="1" ht="15">
      <c r="A17" s="240">
        <v>6</v>
      </c>
      <c r="B17" s="192">
        <v>1</v>
      </c>
      <c r="C17" s="19">
        <v>6</v>
      </c>
      <c r="D17" s="184" t="s">
        <v>637</v>
      </c>
      <c r="E17" s="19">
        <v>160</v>
      </c>
      <c r="F17" s="174">
        <v>23339</v>
      </c>
      <c r="G17" s="174">
        <v>0</v>
      </c>
      <c r="H17" s="174">
        <f t="shared" si="0"/>
        <v>23339</v>
      </c>
      <c r="I17" s="235"/>
      <c r="J17" s="236"/>
      <c r="K17" s="236"/>
      <c r="L17" s="232"/>
      <c r="M17" s="232"/>
      <c r="N17" s="265"/>
    </row>
    <row r="18" spans="1:14" s="214" customFormat="1">
      <c r="A18" s="234">
        <v>7</v>
      </c>
      <c r="B18" s="8"/>
      <c r="C18" s="19">
        <v>7</v>
      </c>
      <c r="D18" s="184" t="s">
        <v>640</v>
      </c>
      <c r="E18" s="19">
        <v>95</v>
      </c>
      <c r="F18" s="174">
        <v>13883</v>
      </c>
      <c r="G18" s="174">
        <v>0</v>
      </c>
      <c r="H18" s="174">
        <f t="shared" si="0"/>
        <v>13883</v>
      </c>
      <c r="I18" s="238"/>
      <c r="J18" s="239"/>
      <c r="K18" s="239"/>
      <c r="L18" s="232"/>
      <c r="M18" s="232"/>
      <c r="N18" s="265"/>
    </row>
    <row r="19" spans="1:14" s="214" customFormat="1">
      <c r="A19" s="234">
        <v>8</v>
      </c>
      <c r="B19" s="8"/>
      <c r="C19" s="19">
        <v>8</v>
      </c>
      <c r="D19" s="184" t="s">
        <v>641</v>
      </c>
      <c r="E19" s="19">
        <v>91</v>
      </c>
      <c r="F19" s="174">
        <v>13230</v>
      </c>
      <c r="G19" s="174">
        <v>0</v>
      </c>
      <c r="H19" s="174">
        <f t="shared" si="0"/>
        <v>13230</v>
      </c>
      <c r="I19" s="238"/>
      <c r="J19" s="239"/>
      <c r="K19" s="239"/>
      <c r="L19" s="232"/>
      <c r="M19" s="232"/>
      <c r="N19" s="265"/>
    </row>
    <row r="20" spans="1:14" s="214" customFormat="1" ht="15">
      <c r="A20" s="240">
        <v>9</v>
      </c>
      <c r="B20" s="192"/>
      <c r="C20" s="19">
        <v>9</v>
      </c>
      <c r="D20" s="184" t="s">
        <v>642</v>
      </c>
      <c r="E20" s="19">
        <v>64</v>
      </c>
      <c r="F20" s="174">
        <v>9339</v>
      </c>
      <c r="G20" s="174">
        <v>0</v>
      </c>
      <c r="H20" s="174">
        <f t="shared" si="0"/>
        <v>9339</v>
      </c>
      <c r="I20" s="238"/>
      <c r="J20" s="239"/>
      <c r="K20" s="239"/>
      <c r="L20" s="232"/>
      <c r="M20" s="232"/>
      <c r="N20" s="265"/>
    </row>
    <row r="21" spans="1:14" s="214" customFormat="1">
      <c r="A21" s="234">
        <v>10</v>
      </c>
      <c r="B21" s="8"/>
      <c r="C21" s="19">
        <v>10</v>
      </c>
      <c r="D21" s="184" t="s">
        <v>643</v>
      </c>
      <c r="E21" s="19">
        <v>78</v>
      </c>
      <c r="F21" s="174">
        <v>11362</v>
      </c>
      <c r="G21" s="174">
        <v>0</v>
      </c>
      <c r="H21" s="174">
        <f t="shared" si="0"/>
        <v>11362</v>
      </c>
      <c r="I21" s="238"/>
      <c r="J21" s="239"/>
      <c r="K21" s="239"/>
      <c r="L21" s="232"/>
      <c r="M21" s="232"/>
      <c r="N21" s="265"/>
    </row>
    <row r="22" spans="1:14" s="214" customFormat="1">
      <c r="A22" s="234">
        <v>11</v>
      </c>
      <c r="B22" s="8">
        <v>1</v>
      </c>
      <c r="C22" s="19">
        <v>11</v>
      </c>
      <c r="D22" s="184" t="s">
        <v>644</v>
      </c>
      <c r="E22" s="19">
        <v>46</v>
      </c>
      <c r="F22" s="174">
        <v>6731</v>
      </c>
      <c r="G22" s="174">
        <v>0</v>
      </c>
      <c r="H22" s="174">
        <f t="shared" si="0"/>
        <v>6731</v>
      </c>
      <c r="I22" s="235"/>
      <c r="J22" s="236"/>
      <c r="K22" s="236"/>
      <c r="L22" s="232"/>
      <c r="M22" s="232"/>
      <c r="N22" s="265"/>
    </row>
    <row r="23" spans="1:14" s="214" customFormat="1" ht="15">
      <c r="A23" s="240">
        <v>12</v>
      </c>
      <c r="B23" s="192"/>
      <c r="C23" s="19">
        <v>12</v>
      </c>
      <c r="D23" s="184" t="s">
        <v>645</v>
      </c>
      <c r="E23" s="19">
        <v>74</v>
      </c>
      <c r="F23" s="174">
        <v>10809</v>
      </c>
      <c r="G23" s="174">
        <v>0</v>
      </c>
      <c r="H23" s="174">
        <f t="shared" si="0"/>
        <v>10809</v>
      </c>
      <c r="I23" s="238"/>
      <c r="J23" s="239"/>
      <c r="K23" s="239"/>
      <c r="L23" s="232"/>
      <c r="M23" s="232"/>
      <c r="N23" s="265"/>
    </row>
    <row r="24" spans="1:14" s="214" customFormat="1">
      <c r="A24" s="234">
        <v>13</v>
      </c>
      <c r="B24" s="8"/>
      <c r="C24" s="19">
        <v>13</v>
      </c>
      <c r="D24" s="184" t="s">
        <v>690</v>
      </c>
      <c r="E24" s="19">
        <v>320</v>
      </c>
      <c r="F24" s="174">
        <v>46716</v>
      </c>
      <c r="G24" s="174">
        <v>0</v>
      </c>
      <c r="H24" s="174">
        <f t="shared" si="0"/>
        <v>46716</v>
      </c>
      <c r="I24" s="238"/>
      <c r="J24" s="239"/>
      <c r="K24" s="239"/>
      <c r="L24" s="232"/>
      <c r="M24" s="232"/>
      <c r="N24" s="265"/>
    </row>
    <row r="25" spans="1:14" s="214" customFormat="1">
      <c r="A25" s="234">
        <v>14</v>
      </c>
      <c r="B25" s="8"/>
      <c r="C25" s="19">
        <v>14</v>
      </c>
      <c r="D25" s="184" t="s">
        <v>692</v>
      </c>
      <c r="E25" s="19">
        <v>158</v>
      </c>
      <c r="F25" s="174">
        <v>23051</v>
      </c>
      <c r="G25" s="174">
        <v>0</v>
      </c>
      <c r="H25" s="174">
        <f t="shared" si="0"/>
        <v>23051</v>
      </c>
      <c r="I25" s="238"/>
      <c r="J25" s="239"/>
      <c r="K25" s="239"/>
      <c r="L25" s="232"/>
      <c r="M25" s="232"/>
      <c r="N25" s="265"/>
    </row>
    <row r="26" spans="1:14" s="214" customFormat="1" ht="15">
      <c r="A26" s="240">
        <v>15</v>
      </c>
      <c r="B26" s="192"/>
      <c r="C26" s="19">
        <v>15</v>
      </c>
      <c r="D26" s="184" t="s">
        <v>694</v>
      </c>
      <c r="E26" s="19">
        <v>154</v>
      </c>
      <c r="F26" s="174">
        <v>22498</v>
      </c>
      <c r="G26" s="174">
        <v>0</v>
      </c>
      <c r="H26" s="174">
        <f t="shared" si="0"/>
        <v>22498</v>
      </c>
      <c r="I26" s="238"/>
      <c r="J26" s="239"/>
      <c r="K26" s="239"/>
      <c r="L26" s="232"/>
      <c r="M26" s="232"/>
      <c r="N26" s="265"/>
    </row>
    <row r="27" spans="1:14" s="214" customFormat="1">
      <c r="A27" s="234">
        <v>16</v>
      </c>
      <c r="B27" s="8">
        <v>1</v>
      </c>
      <c r="C27" s="19">
        <v>16</v>
      </c>
      <c r="D27" s="184" t="s">
        <v>656</v>
      </c>
      <c r="E27" s="19">
        <v>277</v>
      </c>
      <c r="F27" s="174">
        <v>40397</v>
      </c>
      <c r="G27" s="174">
        <v>0</v>
      </c>
      <c r="H27" s="174">
        <f t="shared" si="0"/>
        <v>40397</v>
      </c>
      <c r="I27" s="235"/>
      <c r="J27" s="236"/>
      <c r="K27" s="236"/>
      <c r="L27" s="232"/>
      <c r="M27" s="232"/>
      <c r="N27" s="265"/>
    </row>
    <row r="28" spans="1:14" s="214" customFormat="1">
      <c r="A28" s="234">
        <v>17</v>
      </c>
      <c r="B28" s="8"/>
      <c r="C28" s="19">
        <v>17</v>
      </c>
      <c r="D28" s="184" t="s">
        <v>658</v>
      </c>
      <c r="E28" s="19">
        <v>60</v>
      </c>
      <c r="F28" s="174">
        <v>8793</v>
      </c>
      <c r="G28" s="174">
        <v>0</v>
      </c>
      <c r="H28" s="174">
        <f t="shared" si="0"/>
        <v>8793</v>
      </c>
      <c r="I28" s="238"/>
      <c r="J28" s="239"/>
      <c r="K28" s="239"/>
      <c r="L28" s="232"/>
      <c r="M28" s="232"/>
      <c r="N28" s="265"/>
    </row>
    <row r="29" spans="1:14" s="214" customFormat="1" ht="15">
      <c r="A29" s="240">
        <v>18</v>
      </c>
      <c r="B29" s="192"/>
      <c r="C29" s="19">
        <v>18</v>
      </c>
      <c r="D29" s="184" t="s">
        <v>659</v>
      </c>
      <c r="E29" s="19">
        <v>37</v>
      </c>
      <c r="F29" s="174">
        <v>5416</v>
      </c>
      <c r="G29" s="174">
        <v>0</v>
      </c>
      <c r="H29" s="174">
        <f t="shared" si="0"/>
        <v>5416</v>
      </c>
      <c r="I29" s="238"/>
      <c r="J29" s="239"/>
      <c r="K29" s="239"/>
      <c r="L29" s="232"/>
      <c r="M29" s="232"/>
      <c r="N29" s="265"/>
    </row>
    <row r="30" spans="1:14" s="214" customFormat="1">
      <c r="A30" s="234">
        <v>19</v>
      </c>
      <c r="B30" s="8"/>
      <c r="C30" s="19">
        <v>19</v>
      </c>
      <c r="D30" s="184" t="s">
        <v>660</v>
      </c>
      <c r="E30" s="19">
        <v>99</v>
      </c>
      <c r="F30" s="174">
        <v>14444</v>
      </c>
      <c r="G30" s="174">
        <v>0</v>
      </c>
      <c r="H30" s="174">
        <f t="shared" si="0"/>
        <v>14444</v>
      </c>
      <c r="I30" s="238"/>
      <c r="J30" s="239"/>
      <c r="K30" s="239"/>
      <c r="L30" s="232"/>
      <c r="M30" s="232"/>
      <c r="N30" s="265"/>
    </row>
    <row r="31" spans="1:14" s="214" customFormat="1">
      <c r="C31" s="82">
        <v>20</v>
      </c>
      <c r="D31" s="190" t="s">
        <v>699</v>
      </c>
      <c r="E31" s="82">
        <v>13</v>
      </c>
      <c r="F31" s="177">
        <v>3795</v>
      </c>
      <c r="G31" s="177">
        <v>227436</v>
      </c>
      <c r="H31" s="177">
        <f t="shared" ref="H31" si="1">F31+G31</f>
        <v>231231</v>
      </c>
      <c r="I31" s="241"/>
      <c r="J31" s="236"/>
      <c r="K31" s="236"/>
      <c r="L31" s="215"/>
      <c r="M31" s="232"/>
    </row>
    <row r="32" spans="1:14">
      <c r="E32" s="243"/>
      <c r="K32" s="242"/>
    </row>
    <row r="33" spans="4:11">
      <c r="E33" s="243"/>
      <c r="K33" s="242"/>
    </row>
    <row r="34" spans="4:11" ht="15">
      <c r="D34" s="192" t="s">
        <v>735</v>
      </c>
      <c r="E34" s="192" t="s">
        <v>728</v>
      </c>
      <c r="K34" s="242"/>
    </row>
    <row r="35" spans="4:11">
      <c r="E35" s="243"/>
      <c r="K35" s="242"/>
    </row>
    <row r="36" spans="4:11">
      <c r="E36" s="243"/>
    </row>
    <row r="37" spans="4:11">
      <c r="E37" s="243"/>
    </row>
    <row r="38" spans="4:11">
      <c r="E38" s="243"/>
    </row>
    <row r="39" spans="4:11">
      <c r="E39" s="243"/>
    </row>
    <row r="40" spans="4:11">
      <c r="E40" s="243"/>
    </row>
    <row r="41" spans="4:11">
      <c r="E41" s="243"/>
    </row>
    <row r="42" spans="4:11">
      <c r="E42" s="243"/>
    </row>
    <row r="43" spans="4:11">
      <c r="E43" s="243"/>
    </row>
    <row r="44" spans="4:11">
      <c r="E44" s="243"/>
    </row>
    <row r="45" spans="4:11">
      <c r="E45" s="243"/>
    </row>
    <row r="46" spans="4:11">
      <c r="E46" s="243"/>
    </row>
    <row r="47" spans="4:11">
      <c r="E47" s="243"/>
    </row>
    <row r="48" spans="4:11">
      <c r="E48" s="243"/>
    </row>
    <row r="49" spans="5:5">
      <c r="E49" s="243"/>
    </row>
    <row r="50" spans="5:5">
      <c r="E50" s="243"/>
    </row>
  </sheetData>
  <mergeCells count="4">
    <mergeCell ref="D4:E4"/>
    <mergeCell ref="C5:K5"/>
    <mergeCell ref="C6:K6"/>
    <mergeCell ref="C7:K7"/>
  </mergeCells>
  <pageMargins left="0.90551181102362199" right="0.31496062992126" top="0.74803149606299202" bottom="0.82677165354330695" header="0.31496062992126" footer="0.31496062992126"/>
  <pageSetup paperSize="9" scale="9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2156-0759-4571-82D5-4D5F09DFD9E9}">
  <sheetPr>
    <tabColor rgb="FFFFC000"/>
    <pageSetUpPr fitToPage="1"/>
  </sheetPr>
  <dimension ref="A1:M118"/>
  <sheetViews>
    <sheetView workbookViewId="0">
      <pane ySplit="9" topLeftCell="A10" activePane="bottomLeft" state="frozen"/>
      <selection activeCell="J9" sqref="J9"/>
      <selection pane="bottomLeft" activeCell="I2" sqref="I2"/>
    </sheetView>
  </sheetViews>
  <sheetFormatPr defaultRowHeight="15" outlineLevelCol="1"/>
  <cols>
    <col min="1" max="1" width="7" style="4" customWidth="1"/>
    <col min="2" max="2" width="45.7109375" style="2" customWidth="1"/>
    <col min="3" max="3" width="14.140625" style="2" customWidth="1"/>
    <col min="4" max="6" width="13.42578125" style="2" hidden="1" customWidth="1" outlineLevel="1"/>
    <col min="7" max="7" width="16.28515625" style="2" customWidth="1" collapsed="1"/>
    <col min="8" max="8" width="16.28515625" style="2" customWidth="1"/>
    <col min="9" max="9" width="15.5703125" style="2" customWidth="1"/>
    <col min="10" max="227" width="8.85546875" style="2"/>
    <col min="228" max="228" width="7" style="2" customWidth="1"/>
    <col min="229" max="229" width="45.140625" style="2" customWidth="1"/>
    <col min="230" max="230" width="14.140625" style="2" customWidth="1"/>
    <col min="231" max="231" width="18.42578125" style="2" customWidth="1"/>
    <col min="232" max="234" width="0" style="2" hidden="1" customWidth="1"/>
    <col min="235" max="235" width="15.140625" style="2" customWidth="1"/>
    <col min="236" max="236" width="15.7109375" style="2" customWidth="1"/>
    <col min="237" max="237" width="12.5703125" style="2" customWidth="1"/>
    <col min="238" max="238" width="13.42578125" style="2" customWidth="1"/>
    <col min="239" max="483" width="8.85546875" style="2"/>
    <col min="484" max="484" width="7" style="2" customWidth="1"/>
    <col min="485" max="485" width="45.140625" style="2" customWidth="1"/>
    <col min="486" max="486" width="14.140625" style="2" customWidth="1"/>
    <col min="487" max="487" width="18.42578125" style="2" customWidth="1"/>
    <col min="488" max="490" width="0" style="2" hidden="1" customWidth="1"/>
    <col min="491" max="491" width="15.140625" style="2" customWidth="1"/>
    <col min="492" max="492" width="15.7109375" style="2" customWidth="1"/>
    <col min="493" max="493" width="12.5703125" style="2" customWidth="1"/>
    <col min="494" max="494" width="13.42578125" style="2" customWidth="1"/>
    <col min="495" max="739" width="8.85546875" style="2"/>
    <col min="740" max="740" width="7" style="2" customWidth="1"/>
    <col min="741" max="741" width="45.140625" style="2" customWidth="1"/>
    <col min="742" max="742" width="14.140625" style="2" customWidth="1"/>
    <col min="743" max="743" width="18.42578125" style="2" customWidth="1"/>
    <col min="744" max="746" width="0" style="2" hidden="1" customWidth="1"/>
    <col min="747" max="747" width="15.140625" style="2" customWidth="1"/>
    <col min="748" max="748" width="15.7109375" style="2" customWidth="1"/>
    <col min="749" max="749" width="12.5703125" style="2" customWidth="1"/>
    <col min="750" max="750" width="13.42578125" style="2" customWidth="1"/>
    <col min="751" max="995" width="8.85546875" style="2"/>
    <col min="996" max="996" width="7" style="2" customWidth="1"/>
    <col min="997" max="997" width="45.140625" style="2" customWidth="1"/>
    <col min="998" max="998" width="14.140625" style="2" customWidth="1"/>
    <col min="999" max="999" width="18.42578125" style="2" customWidth="1"/>
    <col min="1000" max="1002" width="0" style="2" hidden="1" customWidth="1"/>
    <col min="1003" max="1003" width="15.140625" style="2" customWidth="1"/>
    <col min="1004" max="1004" width="15.7109375" style="2" customWidth="1"/>
    <col min="1005" max="1005" width="12.5703125" style="2" customWidth="1"/>
    <col min="1006" max="1006" width="13.42578125" style="2" customWidth="1"/>
    <col min="1007" max="1251" width="8.85546875" style="2"/>
    <col min="1252" max="1252" width="7" style="2" customWidth="1"/>
    <col min="1253" max="1253" width="45.140625" style="2" customWidth="1"/>
    <col min="1254" max="1254" width="14.140625" style="2" customWidth="1"/>
    <col min="1255" max="1255" width="18.42578125" style="2" customWidth="1"/>
    <col min="1256" max="1258" width="0" style="2" hidden="1" customWidth="1"/>
    <col min="1259" max="1259" width="15.140625" style="2" customWidth="1"/>
    <col min="1260" max="1260" width="15.7109375" style="2" customWidth="1"/>
    <col min="1261" max="1261" width="12.5703125" style="2" customWidth="1"/>
    <col min="1262" max="1262" width="13.42578125" style="2" customWidth="1"/>
    <col min="1263" max="1507" width="8.85546875" style="2"/>
    <col min="1508" max="1508" width="7" style="2" customWidth="1"/>
    <col min="1509" max="1509" width="45.140625" style="2" customWidth="1"/>
    <col min="1510" max="1510" width="14.140625" style="2" customWidth="1"/>
    <col min="1511" max="1511" width="18.42578125" style="2" customWidth="1"/>
    <col min="1512" max="1514" width="0" style="2" hidden="1" customWidth="1"/>
    <col min="1515" max="1515" width="15.140625" style="2" customWidth="1"/>
    <col min="1516" max="1516" width="15.7109375" style="2" customWidth="1"/>
    <col min="1517" max="1517" width="12.5703125" style="2" customWidth="1"/>
    <col min="1518" max="1518" width="13.42578125" style="2" customWidth="1"/>
    <col min="1519" max="1763" width="8.85546875" style="2"/>
    <col min="1764" max="1764" width="7" style="2" customWidth="1"/>
    <col min="1765" max="1765" width="45.140625" style="2" customWidth="1"/>
    <col min="1766" max="1766" width="14.140625" style="2" customWidth="1"/>
    <col min="1767" max="1767" width="18.42578125" style="2" customWidth="1"/>
    <col min="1768" max="1770" width="0" style="2" hidden="1" customWidth="1"/>
    <col min="1771" max="1771" width="15.140625" style="2" customWidth="1"/>
    <col min="1772" max="1772" width="15.7109375" style="2" customWidth="1"/>
    <col min="1773" max="1773" width="12.5703125" style="2" customWidth="1"/>
    <col min="1774" max="1774" width="13.42578125" style="2" customWidth="1"/>
    <col min="1775" max="2019" width="8.85546875" style="2"/>
    <col min="2020" max="2020" width="7" style="2" customWidth="1"/>
    <col min="2021" max="2021" width="45.140625" style="2" customWidth="1"/>
    <col min="2022" max="2022" width="14.140625" style="2" customWidth="1"/>
    <col min="2023" max="2023" width="18.42578125" style="2" customWidth="1"/>
    <col min="2024" max="2026" width="0" style="2" hidden="1" customWidth="1"/>
    <col min="2027" max="2027" width="15.140625" style="2" customWidth="1"/>
    <col min="2028" max="2028" width="15.7109375" style="2" customWidth="1"/>
    <col min="2029" max="2029" width="12.5703125" style="2" customWidth="1"/>
    <col min="2030" max="2030" width="13.42578125" style="2" customWidth="1"/>
    <col min="2031" max="2275" width="8.85546875" style="2"/>
    <col min="2276" max="2276" width="7" style="2" customWidth="1"/>
    <col min="2277" max="2277" width="45.140625" style="2" customWidth="1"/>
    <col min="2278" max="2278" width="14.140625" style="2" customWidth="1"/>
    <col min="2279" max="2279" width="18.42578125" style="2" customWidth="1"/>
    <col min="2280" max="2282" width="0" style="2" hidden="1" customWidth="1"/>
    <col min="2283" max="2283" width="15.140625" style="2" customWidth="1"/>
    <col min="2284" max="2284" width="15.7109375" style="2" customWidth="1"/>
    <col min="2285" max="2285" width="12.5703125" style="2" customWidth="1"/>
    <col min="2286" max="2286" width="13.42578125" style="2" customWidth="1"/>
    <col min="2287" max="2531" width="8.85546875" style="2"/>
    <col min="2532" max="2532" width="7" style="2" customWidth="1"/>
    <col min="2533" max="2533" width="45.140625" style="2" customWidth="1"/>
    <col min="2534" max="2534" width="14.140625" style="2" customWidth="1"/>
    <col min="2535" max="2535" width="18.42578125" style="2" customWidth="1"/>
    <col min="2536" max="2538" width="0" style="2" hidden="1" customWidth="1"/>
    <col min="2539" max="2539" width="15.140625" style="2" customWidth="1"/>
    <col min="2540" max="2540" width="15.7109375" style="2" customWidth="1"/>
    <col min="2541" max="2541" width="12.5703125" style="2" customWidth="1"/>
    <col min="2542" max="2542" width="13.42578125" style="2" customWidth="1"/>
    <col min="2543" max="2787" width="8.85546875" style="2"/>
    <col min="2788" max="2788" width="7" style="2" customWidth="1"/>
    <col min="2789" max="2789" width="45.140625" style="2" customWidth="1"/>
    <col min="2790" max="2790" width="14.140625" style="2" customWidth="1"/>
    <col min="2791" max="2791" width="18.42578125" style="2" customWidth="1"/>
    <col min="2792" max="2794" width="0" style="2" hidden="1" customWidth="1"/>
    <col min="2795" max="2795" width="15.140625" style="2" customWidth="1"/>
    <col min="2796" max="2796" width="15.7109375" style="2" customWidth="1"/>
    <col min="2797" max="2797" width="12.5703125" style="2" customWidth="1"/>
    <col min="2798" max="2798" width="13.42578125" style="2" customWidth="1"/>
    <col min="2799" max="3043" width="8.85546875" style="2"/>
    <col min="3044" max="3044" width="7" style="2" customWidth="1"/>
    <col min="3045" max="3045" width="45.140625" style="2" customWidth="1"/>
    <col min="3046" max="3046" width="14.140625" style="2" customWidth="1"/>
    <col min="3047" max="3047" width="18.42578125" style="2" customWidth="1"/>
    <col min="3048" max="3050" width="0" style="2" hidden="1" customWidth="1"/>
    <col min="3051" max="3051" width="15.140625" style="2" customWidth="1"/>
    <col min="3052" max="3052" width="15.7109375" style="2" customWidth="1"/>
    <col min="3053" max="3053" width="12.5703125" style="2" customWidth="1"/>
    <col min="3054" max="3054" width="13.42578125" style="2" customWidth="1"/>
    <col min="3055" max="3299" width="8.85546875" style="2"/>
    <col min="3300" max="3300" width="7" style="2" customWidth="1"/>
    <col min="3301" max="3301" width="45.140625" style="2" customWidth="1"/>
    <col min="3302" max="3302" width="14.140625" style="2" customWidth="1"/>
    <col min="3303" max="3303" width="18.42578125" style="2" customWidth="1"/>
    <col min="3304" max="3306" width="0" style="2" hidden="1" customWidth="1"/>
    <col min="3307" max="3307" width="15.140625" style="2" customWidth="1"/>
    <col min="3308" max="3308" width="15.7109375" style="2" customWidth="1"/>
    <col min="3309" max="3309" width="12.5703125" style="2" customWidth="1"/>
    <col min="3310" max="3310" width="13.42578125" style="2" customWidth="1"/>
    <col min="3311" max="3555" width="8.85546875" style="2"/>
    <col min="3556" max="3556" width="7" style="2" customWidth="1"/>
    <col min="3557" max="3557" width="45.140625" style="2" customWidth="1"/>
    <col min="3558" max="3558" width="14.140625" style="2" customWidth="1"/>
    <col min="3559" max="3559" width="18.42578125" style="2" customWidth="1"/>
    <col min="3560" max="3562" width="0" style="2" hidden="1" customWidth="1"/>
    <col min="3563" max="3563" width="15.140625" style="2" customWidth="1"/>
    <col min="3564" max="3564" width="15.7109375" style="2" customWidth="1"/>
    <col min="3565" max="3565" width="12.5703125" style="2" customWidth="1"/>
    <col min="3566" max="3566" width="13.42578125" style="2" customWidth="1"/>
    <col min="3567" max="3811" width="8.85546875" style="2"/>
    <col min="3812" max="3812" width="7" style="2" customWidth="1"/>
    <col min="3813" max="3813" width="45.140625" style="2" customWidth="1"/>
    <col min="3814" max="3814" width="14.140625" style="2" customWidth="1"/>
    <col min="3815" max="3815" width="18.42578125" style="2" customWidth="1"/>
    <col min="3816" max="3818" width="0" style="2" hidden="1" customWidth="1"/>
    <col min="3819" max="3819" width="15.140625" style="2" customWidth="1"/>
    <col min="3820" max="3820" width="15.7109375" style="2" customWidth="1"/>
    <col min="3821" max="3821" width="12.5703125" style="2" customWidth="1"/>
    <col min="3822" max="3822" width="13.42578125" style="2" customWidth="1"/>
    <col min="3823" max="4067" width="8.85546875" style="2"/>
    <col min="4068" max="4068" width="7" style="2" customWidth="1"/>
    <col min="4069" max="4069" width="45.140625" style="2" customWidth="1"/>
    <col min="4070" max="4070" width="14.140625" style="2" customWidth="1"/>
    <col min="4071" max="4071" width="18.42578125" style="2" customWidth="1"/>
    <col min="4072" max="4074" width="0" style="2" hidden="1" customWidth="1"/>
    <col min="4075" max="4075" width="15.140625" style="2" customWidth="1"/>
    <col min="4076" max="4076" width="15.7109375" style="2" customWidth="1"/>
    <col min="4077" max="4077" width="12.5703125" style="2" customWidth="1"/>
    <col min="4078" max="4078" width="13.42578125" style="2" customWidth="1"/>
    <col min="4079" max="4323" width="8.85546875" style="2"/>
    <col min="4324" max="4324" width="7" style="2" customWidth="1"/>
    <col min="4325" max="4325" width="45.140625" style="2" customWidth="1"/>
    <col min="4326" max="4326" width="14.140625" style="2" customWidth="1"/>
    <col min="4327" max="4327" width="18.42578125" style="2" customWidth="1"/>
    <col min="4328" max="4330" width="0" style="2" hidden="1" customWidth="1"/>
    <col min="4331" max="4331" width="15.140625" style="2" customWidth="1"/>
    <col min="4332" max="4332" width="15.7109375" style="2" customWidth="1"/>
    <col min="4333" max="4333" width="12.5703125" style="2" customWidth="1"/>
    <col min="4334" max="4334" width="13.42578125" style="2" customWidth="1"/>
    <col min="4335" max="4579" width="8.85546875" style="2"/>
    <col min="4580" max="4580" width="7" style="2" customWidth="1"/>
    <col min="4581" max="4581" width="45.140625" style="2" customWidth="1"/>
    <col min="4582" max="4582" width="14.140625" style="2" customWidth="1"/>
    <col min="4583" max="4583" width="18.42578125" style="2" customWidth="1"/>
    <col min="4584" max="4586" width="0" style="2" hidden="1" customWidth="1"/>
    <col min="4587" max="4587" width="15.140625" style="2" customWidth="1"/>
    <col min="4588" max="4588" width="15.7109375" style="2" customWidth="1"/>
    <col min="4589" max="4589" width="12.5703125" style="2" customWidth="1"/>
    <col min="4590" max="4590" width="13.42578125" style="2" customWidth="1"/>
    <col min="4591" max="4835" width="8.85546875" style="2"/>
    <col min="4836" max="4836" width="7" style="2" customWidth="1"/>
    <col min="4837" max="4837" width="45.140625" style="2" customWidth="1"/>
    <col min="4838" max="4838" width="14.140625" style="2" customWidth="1"/>
    <col min="4839" max="4839" width="18.42578125" style="2" customWidth="1"/>
    <col min="4840" max="4842" width="0" style="2" hidden="1" customWidth="1"/>
    <col min="4843" max="4843" width="15.140625" style="2" customWidth="1"/>
    <col min="4844" max="4844" width="15.7109375" style="2" customWidth="1"/>
    <col min="4845" max="4845" width="12.5703125" style="2" customWidth="1"/>
    <col min="4846" max="4846" width="13.42578125" style="2" customWidth="1"/>
    <col min="4847" max="5091" width="8.85546875" style="2"/>
    <col min="5092" max="5092" width="7" style="2" customWidth="1"/>
    <col min="5093" max="5093" width="45.140625" style="2" customWidth="1"/>
    <col min="5094" max="5094" width="14.140625" style="2" customWidth="1"/>
    <col min="5095" max="5095" width="18.42578125" style="2" customWidth="1"/>
    <col min="5096" max="5098" width="0" style="2" hidden="1" customWidth="1"/>
    <col min="5099" max="5099" width="15.140625" style="2" customWidth="1"/>
    <col min="5100" max="5100" width="15.7109375" style="2" customWidth="1"/>
    <col min="5101" max="5101" width="12.5703125" style="2" customWidth="1"/>
    <col min="5102" max="5102" width="13.42578125" style="2" customWidth="1"/>
    <col min="5103" max="5347" width="8.85546875" style="2"/>
    <col min="5348" max="5348" width="7" style="2" customWidth="1"/>
    <col min="5349" max="5349" width="45.140625" style="2" customWidth="1"/>
    <col min="5350" max="5350" width="14.140625" style="2" customWidth="1"/>
    <col min="5351" max="5351" width="18.42578125" style="2" customWidth="1"/>
    <col min="5352" max="5354" width="0" style="2" hidden="1" customWidth="1"/>
    <col min="5355" max="5355" width="15.140625" style="2" customWidth="1"/>
    <col min="5356" max="5356" width="15.7109375" style="2" customWidth="1"/>
    <col min="5357" max="5357" width="12.5703125" style="2" customWidth="1"/>
    <col min="5358" max="5358" width="13.42578125" style="2" customWidth="1"/>
    <col min="5359" max="5603" width="8.85546875" style="2"/>
    <col min="5604" max="5604" width="7" style="2" customWidth="1"/>
    <col min="5605" max="5605" width="45.140625" style="2" customWidth="1"/>
    <col min="5606" max="5606" width="14.140625" style="2" customWidth="1"/>
    <col min="5607" max="5607" width="18.42578125" style="2" customWidth="1"/>
    <col min="5608" max="5610" width="0" style="2" hidden="1" customWidth="1"/>
    <col min="5611" max="5611" width="15.140625" style="2" customWidth="1"/>
    <col min="5612" max="5612" width="15.7109375" style="2" customWidth="1"/>
    <col min="5613" max="5613" width="12.5703125" style="2" customWidth="1"/>
    <col min="5614" max="5614" width="13.42578125" style="2" customWidth="1"/>
    <col min="5615" max="5859" width="8.85546875" style="2"/>
    <col min="5860" max="5860" width="7" style="2" customWidth="1"/>
    <col min="5861" max="5861" width="45.140625" style="2" customWidth="1"/>
    <col min="5862" max="5862" width="14.140625" style="2" customWidth="1"/>
    <col min="5863" max="5863" width="18.42578125" style="2" customWidth="1"/>
    <col min="5864" max="5866" width="0" style="2" hidden="1" customWidth="1"/>
    <col min="5867" max="5867" width="15.140625" style="2" customWidth="1"/>
    <col min="5868" max="5868" width="15.7109375" style="2" customWidth="1"/>
    <col min="5869" max="5869" width="12.5703125" style="2" customWidth="1"/>
    <col min="5870" max="5870" width="13.42578125" style="2" customWidth="1"/>
    <col min="5871" max="6115" width="8.85546875" style="2"/>
    <col min="6116" max="6116" width="7" style="2" customWidth="1"/>
    <col min="6117" max="6117" width="45.140625" style="2" customWidth="1"/>
    <col min="6118" max="6118" width="14.140625" style="2" customWidth="1"/>
    <col min="6119" max="6119" width="18.42578125" style="2" customWidth="1"/>
    <col min="6120" max="6122" width="0" style="2" hidden="1" customWidth="1"/>
    <col min="6123" max="6123" width="15.140625" style="2" customWidth="1"/>
    <col min="6124" max="6124" width="15.7109375" style="2" customWidth="1"/>
    <col min="6125" max="6125" width="12.5703125" style="2" customWidth="1"/>
    <col min="6126" max="6126" width="13.42578125" style="2" customWidth="1"/>
    <col min="6127" max="6371" width="8.85546875" style="2"/>
    <col min="6372" max="6372" width="7" style="2" customWidth="1"/>
    <col min="6373" max="6373" width="45.140625" style="2" customWidth="1"/>
    <col min="6374" max="6374" width="14.140625" style="2" customWidth="1"/>
    <col min="6375" max="6375" width="18.42578125" style="2" customWidth="1"/>
    <col min="6376" max="6378" width="0" style="2" hidden="1" customWidth="1"/>
    <col min="6379" max="6379" width="15.140625" style="2" customWidth="1"/>
    <col min="6380" max="6380" width="15.7109375" style="2" customWidth="1"/>
    <col min="6381" max="6381" width="12.5703125" style="2" customWidth="1"/>
    <col min="6382" max="6382" width="13.42578125" style="2" customWidth="1"/>
    <col min="6383" max="6627" width="8.85546875" style="2"/>
    <col min="6628" max="6628" width="7" style="2" customWidth="1"/>
    <col min="6629" max="6629" width="45.140625" style="2" customWidth="1"/>
    <col min="6630" max="6630" width="14.140625" style="2" customWidth="1"/>
    <col min="6631" max="6631" width="18.42578125" style="2" customWidth="1"/>
    <col min="6632" max="6634" width="0" style="2" hidden="1" customWidth="1"/>
    <col min="6635" max="6635" width="15.140625" style="2" customWidth="1"/>
    <col min="6636" max="6636" width="15.7109375" style="2" customWidth="1"/>
    <col min="6637" max="6637" width="12.5703125" style="2" customWidth="1"/>
    <col min="6638" max="6638" width="13.42578125" style="2" customWidth="1"/>
    <col min="6639" max="6883" width="8.85546875" style="2"/>
    <col min="6884" max="6884" width="7" style="2" customWidth="1"/>
    <col min="6885" max="6885" width="45.140625" style="2" customWidth="1"/>
    <col min="6886" max="6886" width="14.140625" style="2" customWidth="1"/>
    <col min="6887" max="6887" width="18.42578125" style="2" customWidth="1"/>
    <col min="6888" max="6890" width="0" style="2" hidden="1" customWidth="1"/>
    <col min="6891" max="6891" width="15.140625" style="2" customWidth="1"/>
    <col min="6892" max="6892" width="15.7109375" style="2" customWidth="1"/>
    <col min="6893" max="6893" width="12.5703125" style="2" customWidth="1"/>
    <col min="6894" max="6894" width="13.42578125" style="2" customWidth="1"/>
    <col min="6895" max="7139" width="8.85546875" style="2"/>
    <col min="7140" max="7140" width="7" style="2" customWidth="1"/>
    <col min="7141" max="7141" width="45.140625" style="2" customWidth="1"/>
    <col min="7142" max="7142" width="14.140625" style="2" customWidth="1"/>
    <col min="7143" max="7143" width="18.42578125" style="2" customWidth="1"/>
    <col min="7144" max="7146" width="0" style="2" hidden="1" customWidth="1"/>
    <col min="7147" max="7147" width="15.140625" style="2" customWidth="1"/>
    <col min="7148" max="7148" width="15.7109375" style="2" customWidth="1"/>
    <col min="7149" max="7149" width="12.5703125" style="2" customWidth="1"/>
    <col min="7150" max="7150" width="13.42578125" style="2" customWidth="1"/>
    <col min="7151" max="7395" width="8.85546875" style="2"/>
    <col min="7396" max="7396" width="7" style="2" customWidth="1"/>
    <col min="7397" max="7397" width="45.140625" style="2" customWidth="1"/>
    <col min="7398" max="7398" width="14.140625" style="2" customWidth="1"/>
    <col min="7399" max="7399" width="18.42578125" style="2" customWidth="1"/>
    <col min="7400" max="7402" width="0" style="2" hidden="1" customWidth="1"/>
    <col min="7403" max="7403" width="15.140625" style="2" customWidth="1"/>
    <col min="7404" max="7404" width="15.7109375" style="2" customWidth="1"/>
    <col min="7405" max="7405" width="12.5703125" style="2" customWidth="1"/>
    <col min="7406" max="7406" width="13.42578125" style="2" customWidth="1"/>
    <col min="7407" max="7651" width="8.85546875" style="2"/>
    <col min="7652" max="7652" width="7" style="2" customWidth="1"/>
    <col min="7653" max="7653" width="45.140625" style="2" customWidth="1"/>
    <col min="7654" max="7654" width="14.140625" style="2" customWidth="1"/>
    <col min="7655" max="7655" width="18.42578125" style="2" customWidth="1"/>
    <col min="7656" max="7658" width="0" style="2" hidden="1" customWidth="1"/>
    <col min="7659" max="7659" width="15.140625" style="2" customWidth="1"/>
    <col min="7660" max="7660" width="15.7109375" style="2" customWidth="1"/>
    <col min="7661" max="7661" width="12.5703125" style="2" customWidth="1"/>
    <col min="7662" max="7662" width="13.42578125" style="2" customWidth="1"/>
    <col min="7663" max="7907" width="8.85546875" style="2"/>
    <col min="7908" max="7908" width="7" style="2" customWidth="1"/>
    <col min="7909" max="7909" width="45.140625" style="2" customWidth="1"/>
    <col min="7910" max="7910" width="14.140625" style="2" customWidth="1"/>
    <col min="7911" max="7911" width="18.42578125" style="2" customWidth="1"/>
    <col min="7912" max="7914" width="0" style="2" hidden="1" customWidth="1"/>
    <col min="7915" max="7915" width="15.140625" style="2" customWidth="1"/>
    <col min="7916" max="7916" width="15.7109375" style="2" customWidth="1"/>
    <col min="7917" max="7917" width="12.5703125" style="2" customWidth="1"/>
    <col min="7918" max="7918" width="13.42578125" style="2" customWidth="1"/>
    <col min="7919" max="8163" width="8.85546875" style="2"/>
    <col min="8164" max="8164" width="7" style="2" customWidth="1"/>
    <col min="8165" max="8165" width="45.140625" style="2" customWidth="1"/>
    <col min="8166" max="8166" width="14.140625" style="2" customWidth="1"/>
    <col min="8167" max="8167" width="18.42578125" style="2" customWidth="1"/>
    <col min="8168" max="8170" width="0" style="2" hidden="1" customWidth="1"/>
    <col min="8171" max="8171" width="15.140625" style="2" customWidth="1"/>
    <col min="8172" max="8172" width="15.7109375" style="2" customWidth="1"/>
    <col min="8173" max="8173" width="12.5703125" style="2" customWidth="1"/>
    <col min="8174" max="8174" width="13.42578125" style="2" customWidth="1"/>
    <col min="8175" max="8419" width="8.85546875" style="2"/>
    <col min="8420" max="8420" width="7" style="2" customWidth="1"/>
    <col min="8421" max="8421" width="45.140625" style="2" customWidth="1"/>
    <col min="8422" max="8422" width="14.140625" style="2" customWidth="1"/>
    <col min="8423" max="8423" width="18.42578125" style="2" customWidth="1"/>
    <col min="8424" max="8426" width="0" style="2" hidden="1" customWidth="1"/>
    <col min="8427" max="8427" width="15.140625" style="2" customWidth="1"/>
    <col min="8428" max="8428" width="15.7109375" style="2" customWidth="1"/>
    <col min="8429" max="8429" width="12.5703125" style="2" customWidth="1"/>
    <col min="8430" max="8430" width="13.42578125" style="2" customWidth="1"/>
    <col min="8431" max="8675" width="8.85546875" style="2"/>
    <col min="8676" max="8676" width="7" style="2" customWidth="1"/>
    <col min="8677" max="8677" width="45.140625" style="2" customWidth="1"/>
    <col min="8678" max="8678" width="14.140625" style="2" customWidth="1"/>
    <col min="8679" max="8679" width="18.42578125" style="2" customWidth="1"/>
    <col min="8680" max="8682" width="0" style="2" hidden="1" customWidth="1"/>
    <col min="8683" max="8683" width="15.140625" style="2" customWidth="1"/>
    <col min="8684" max="8684" width="15.7109375" style="2" customWidth="1"/>
    <col min="8685" max="8685" width="12.5703125" style="2" customWidth="1"/>
    <col min="8686" max="8686" width="13.42578125" style="2" customWidth="1"/>
    <col min="8687" max="8931" width="8.85546875" style="2"/>
    <col min="8932" max="8932" width="7" style="2" customWidth="1"/>
    <col min="8933" max="8933" width="45.140625" style="2" customWidth="1"/>
    <col min="8934" max="8934" width="14.140625" style="2" customWidth="1"/>
    <col min="8935" max="8935" width="18.42578125" style="2" customWidth="1"/>
    <col min="8936" max="8938" width="0" style="2" hidden="1" customWidth="1"/>
    <col min="8939" max="8939" width="15.140625" style="2" customWidth="1"/>
    <col min="8940" max="8940" width="15.7109375" style="2" customWidth="1"/>
    <col min="8941" max="8941" width="12.5703125" style="2" customWidth="1"/>
    <col min="8942" max="8942" width="13.42578125" style="2" customWidth="1"/>
    <col min="8943" max="9187" width="8.85546875" style="2"/>
    <col min="9188" max="9188" width="7" style="2" customWidth="1"/>
    <col min="9189" max="9189" width="45.140625" style="2" customWidth="1"/>
    <col min="9190" max="9190" width="14.140625" style="2" customWidth="1"/>
    <col min="9191" max="9191" width="18.42578125" style="2" customWidth="1"/>
    <col min="9192" max="9194" width="0" style="2" hidden="1" customWidth="1"/>
    <col min="9195" max="9195" width="15.140625" style="2" customWidth="1"/>
    <col min="9196" max="9196" width="15.7109375" style="2" customWidth="1"/>
    <col min="9197" max="9197" width="12.5703125" style="2" customWidth="1"/>
    <col min="9198" max="9198" width="13.42578125" style="2" customWidth="1"/>
    <col min="9199" max="9443" width="8.85546875" style="2"/>
    <col min="9444" max="9444" width="7" style="2" customWidth="1"/>
    <col min="9445" max="9445" width="45.140625" style="2" customWidth="1"/>
    <col min="9446" max="9446" width="14.140625" style="2" customWidth="1"/>
    <col min="9447" max="9447" width="18.42578125" style="2" customWidth="1"/>
    <col min="9448" max="9450" width="0" style="2" hidden="1" customWidth="1"/>
    <col min="9451" max="9451" width="15.140625" style="2" customWidth="1"/>
    <col min="9452" max="9452" width="15.7109375" style="2" customWidth="1"/>
    <col min="9453" max="9453" width="12.5703125" style="2" customWidth="1"/>
    <col min="9454" max="9454" width="13.42578125" style="2" customWidth="1"/>
    <col min="9455" max="9699" width="8.85546875" style="2"/>
    <col min="9700" max="9700" width="7" style="2" customWidth="1"/>
    <col min="9701" max="9701" width="45.140625" style="2" customWidth="1"/>
    <col min="9702" max="9702" width="14.140625" style="2" customWidth="1"/>
    <col min="9703" max="9703" width="18.42578125" style="2" customWidth="1"/>
    <col min="9704" max="9706" width="0" style="2" hidden="1" customWidth="1"/>
    <col min="9707" max="9707" width="15.140625" style="2" customWidth="1"/>
    <col min="9708" max="9708" width="15.7109375" style="2" customWidth="1"/>
    <col min="9709" max="9709" width="12.5703125" style="2" customWidth="1"/>
    <col min="9710" max="9710" width="13.42578125" style="2" customWidth="1"/>
    <col min="9711" max="9955" width="8.85546875" style="2"/>
    <col min="9956" max="9956" width="7" style="2" customWidth="1"/>
    <col min="9957" max="9957" width="45.140625" style="2" customWidth="1"/>
    <col min="9958" max="9958" width="14.140625" style="2" customWidth="1"/>
    <col min="9959" max="9959" width="18.42578125" style="2" customWidth="1"/>
    <col min="9960" max="9962" width="0" style="2" hidden="1" customWidth="1"/>
    <col min="9963" max="9963" width="15.140625" style="2" customWidth="1"/>
    <col min="9964" max="9964" width="15.7109375" style="2" customWidth="1"/>
    <col min="9965" max="9965" width="12.5703125" style="2" customWidth="1"/>
    <col min="9966" max="9966" width="13.42578125" style="2" customWidth="1"/>
    <col min="9967" max="10211" width="8.85546875" style="2"/>
    <col min="10212" max="10212" width="7" style="2" customWidth="1"/>
    <col min="10213" max="10213" width="45.140625" style="2" customWidth="1"/>
    <col min="10214" max="10214" width="14.140625" style="2" customWidth="1"/>
    <col min="10215" max="10215" width="18.42578125" style="2" customWidth="1"/>
    <col min="10216" max="10218" width="0" style="2" hidden="1" customWidth="1"/>
    <col min="10219" max="10219" width="15.140625" style="2" customWidth="1"/>
    <col min="10220" max="10220" width="15.7109375" style="2" customWidth="1"/>
    <col min="10221" max="10221" width="12.5703125" style="2" customWidth="1"/>
    <col min="10222" max="10222" width="13.42578125" style="2" customWidth="1"/>
    <col min="10223" max="10467" width="8.85546875" style="2"/>
    <col min="10468" max="10468" width="7" style="2" customWidth="1"/>
    <col min="10469" max="10469" width="45.140625" style="2" customWidth="1"/>
    <col min="10470" max="10470" width="14.140625" style="2" customWidth="1"/>
    <col min="10471" max="10471" width="18.42578125" style="2" customWidth="1"/>
    <col min="10472" max="10474" width="0" style="2" hidden="1" customWidth="1"/>
    <col min="10475" max="10475" width="15.140625" style="2" customWidth="1"/>
    <col min="10476" max="10476" width="15.7109375" style="2" customWidth="1"/>
    <col min="10477" max="10477" width="12.5703125" style="2" customWidth="1"/>
    <col min="10478" max="10478" width="13.42578125" style="2" customWidth="1"/>
    <col min="10479" max="10723" width="8.85546875" style="2"/>
    <col min="10724" max="10724" width="7" style="2" customWidth="1"/>
    <col min="10725" max="10725" width="45.140625" style="2" customWidth="1"/>
    <col min="10726" max="10726" width="14.140625" style="2" customWidth="1"/>
    <col min="10727" max="10727" width="18.42578125" style="2" customWidth="1"/>
    <col min="10728" max="10730" width="0" style="2" hidden="1" customWidth="1"/>
    <col min="10731" max="10731" width="15.140625" style="2" customWidth="1"/>
    <col min="10732" max="10732" width="15.7109375" style="2" customWidth="1"/>
    <col min="10733" max="10733" width="12.5703125" style="2" customWidth="1"/>
    <col min="10734" max="10734" width="13.42578125" style="2" customWidth="1"/>
    <col min="10735" max="10979" width="8.85546875" style="2"/>
    <col min="10980" max="10980" width="7" style="2" customWidth="1"/>
    <col min="10981" max="10981" width="45.140625" style="2" customWidth="1"/>
    <col min="10982" max="10982" width="14.140625" style="2" customWidth="1"/>
    <col min="10983" max="10983" width="18.42578125" style="2" customWidth="1"/>
    <col min="10984" max="10986" width="0" style="2" hidden="1" customWidth="1"/>
    <col min="10987" max="10987" width="15.140625" style="2" customWidth="1"/>
    <col min="10988" max="10988" width="15.7109375" style="2" customWidth="1"/>
    <col min="10989" max="10989" width="12.5703125" style="2" customWidth="1"/>
    <col min="10990" max="10990" width="13.42578125" style="2" customWidth="1"/>
    <col min="10991" max="11235" width="8.85546875" style="2"/>
    <col min="11236" max="11236" width="7" style="2" customWidth="1"/>
    <col min="11237" max="11237" width="45.140625" style="2" customWidth="1"/>
    <col min="11238" max="11238" width="14.140625" style="2" customWidth="1"/>
    <col min="11239" max="11239" width="18.42578125" style="2" customWidth="1"/>
    <col min="11240" max="11242" width="0" style="2" hidden="1" customWidth="1"/>
    <col min="11243" max="11243" width="15.140625" style="2" customWidth="1"/>
    <col min="11244" max="11244" width="15.7109375" style="2" customWidth="1"/>
    <col min="11245" max="11245" width="12.5703125" style="2" customWidth="1"/>
    <col min="11246" max="11246" width="13.42578125" style="2" customWidth="1"/>
    <col min="11247" max="11491" width="8.85546875" style="2"/>
    <col min="11492" max="11492" width="7" style="2" customWidth="1"/>
    <col min="11493" max="11493" width="45.140625" style="2" customWidth="1"/>
    <col min="11494" max="11494" width="14.140625" style="2" customWidth="1"/>
    <col min="11495" max="11495" width="18.42578125" style="2" customWidth="1"/>
    <col min="11496" max="11498" width="0" style="2" hidden="1" customWidth="1"/>
    <col min="11499" max="11499" width="15.140625" style="2" customWidth="1"/>
    <col min="11500" max="11500" width="15.7109375" style="2" customWidth="1"/>
    <col min="11501" max="11501" width="12.5703125" style="2" customWidth="1"/>
    <col min="11502" max="11502" width="13.42578125" style="2" customWidth="1"/>
    <col min="11503" max="11747" width="8.85546875" style="2"/>
    <col min="11748" max="11748" width="7" style="2" customWidth="1"/>
    <col min="11749" max="11749" width="45.140625" style="2" customWidth="1"/>
    <col min="11750" max="11750" width="14.140625" style="2" customWidth="1"/>
    <col min="11751" max="11751" width="18.42578125" style="2" customWidth="1"/>
    <col min="11752" max="11754" width="0" style="2" hidden="1" customWidth="1"/>
    <col min="11755" max="11755" width="15.140625" style="2" customWidth="1"/>
    <col min="11756" max="11756" width="15.7109375" style="2" customWidth="1"/>
    <col min="11757" max="11757" width="12.5703125" style="2" customWidth="1"/>
    <col min="11758" max="11758" width="13.42578125" style="2" customWidth="1"/>
    <col min="11759" max="12003" width="8.85546875" style="2"/>
    <col min="12004" max="12004" width="7" style="2" customWidth="1"/>
    <col min="12005" max="12005" width="45.140625" style="2" customWidth="1"/>
    <col min="12006" max="12006" width="14.140625" style="2" customWidth="1"/>
    <col min="12007" max="12007" width="18.42578125" style="2" customWidth="1"/>
    <col min="12008" max="12010" width="0" style="2" hidden="1" customWidth="1"/>
    <col min="12011" max="12011" width="15.140625" style="2" customWidth="1"/>
    <col min="12012" max="12012" width="15.7109375" style="2" customWidth="1"/>
    <col min="12013" max="12013" width="12.5703125" style="2" customWidth="1"/>
    <col min="12014" max="12014" width="13.42578125" style="2" customWidth="1"/>
    <col min="12015" max="12259" width="8.85546875" style="2"/>
    <col min="12260" max="12260" width="7" style="2" customWidth="1"/>
    <col min="12261" max="12261" width="45.140625" style="2" customWidth="1"/>
    <col min="12262" max="12262" width="14.140625" style="2" customWidth="1"/>
    <col min="12263" max="12263" width="18.42578125" style="2" customWidth="1"/>
    <col min="12264" max="12266" width="0" style="2" hidden="1" customWidth="1"/>
    <col min="12267" max="12267" width="15.140625" style="2" customWidth="1"/>
    <col min="12268" max="12268" width="15.7109375" style="2" customWidth="1"/>
    <col min="12269" max="12269" width="12.5703125" style="2" customWidth="1"/>
    <col min="12270" max="12270" width="13.42578125" style="2" customWidth="1"/>
    <col min="12271" max="12515" width="8.85546875" style="2"/>
    <col min="12516" max="12516" width="7" style="2" customWidth="1"/>
    <col min="12517" max="12517" width="45.140625" style="2" customWidth="1"/>
    <col min="12518" max="12518" width="14.140625" style="2" customWidth="1"/>
    <col min="12519" max="12519" width="18.42578125" style="2" customWidth="1"/>
    <col min="12520" max="12522" width="0" style="2" hidden="1" customWidth="1"/>
    <col min="12523" max="12523" width="15.140625" style="2" customWidth="1"/>
    <col min="12524" max="12524" width="15.7109375" style="2" customWidth="1"/>
    <col min="12525" max="12525" width="12.5703125" style="2" customWidth="1"/>
    <col min="12526" max="12526" width="13.42578125" style="2" customWidth="1"/>
    <col min="12527" max="12771" width="8.85546875" style="2"/>
    <col min="12772" max="12772" width="7" style="2" customWidth="1"/>
    <col min="12773" max="12773" width="45.140625" style="2" customWidth="1"/>
    <col min="12774" max="12774" width="14.140625" style="2" customWidth="1"/>
    <col min="12775" max="12775" width="18.42578125" style="2" customWidth="1"/>
    <col min="12776" max="12778" width="0" style="2" hidden="1" customWidth="1"/>
    <col min="12779" max="12779" width="15.140625" style="2" customWidth="1"/>
    <col min="12780" max="12780" width="15.7109375" style="2" customWidth="1"/>
    <col min="12781" max="12781" width="12.5703125" style="2" customWidth="1"/>
    <col min="12782" max="12782" width="13.42578125" style="2" customWidth="1"/>
    <col min="12783" max="13027" width="8.85546875" style="2"/>
    <col min="13028" max="13028" width="7" style="2" customWidth="1"/>
    <col min="13029" max="13029" width="45.140625" style="2" customWidth="1"/>
    <col min="13030" max="13030" width="14.140625" style="2" customWidth="1"/>
    <col min="13031" max="13031" width="18.42578125" style="2" customWidth="1"/>
    <col min="13032" max="13034" width="0" style="2" hidden="1" customWidth="1"/>
    <col min="13035" max="13035" width="15.140625" style="2" customWidth="1"/>
    <col min="13036" max="13036" width="15.7109375" style="2" customWidth="1"/>
    <col min="13037" max="13037" width="12.5703125" style="2" customWidth="1"/>
    <col min="13038" max="13038" width="13.42578125" style="2" customWidth="1"/>
    <col min="13039" max="13283" width="8.85546875" style="2"/>
    <col min="13284" max="13284" width="7" style="2" customWidth="1"/>
    <col min="13285" max="13285" width="45.140625" style="2" customWidth="1"/>
    <col min="13286" max="13286" width="14.140625" style="2" customWidth="1"/>
    <col min="13287" max="13287" width="18.42578125" style="2" customWidth="1"/>
    <col min="13288" max="13290" width="0" style="2" hidden="1" customWidth="1"/>
    <col min="13291" max="13291" width="15.140625" style="2" customWidth="1"/>
    <col min="13292" max="13292" width="15.7109375" style="2" customWidth="1"/>
    <col min="13293" max="13293" width="12.5703125" style="2" customWidth="1"/>
    <col min="13294" max="13294" width="13.42578125" style="2" customWidth="1"/>
    <col min="13295" max="13539" width="8.85546875" style="2"/>
    <col min="13540" max="13540" width="7" style="2" customWidth="1"/>
    <col min="13541" max="13541" width="45.140625" style="2" customWidth="1"/>
    <col min="13542" max="13542" width="14.140625" style="2" customWidth="1"/>
    <col min="13543" max="13543" width="18.42578125" style="2" customWidth="1"/>
    <col min="13544" max="13546" width="0" style="2" hidden="1" customWidth="1"/>
    <col min="13547" max="13547" width="15.140625" style="2" customWidth="1"/>
    <col min="13548" max="13548" width="15.7109375" style="2" customWidth="1"/>
    <col min="13549" max="13549" width="12.5703125" style="2" customWidth="1"/>
    <col min="13550" max="13550" width="13.42578125" style="2" customWidth="1"/>
    <col min="13551" max="13795" width="8.85546875" style="2"/>
    <col min="13796" max="13796" width="7" style="2" customWidth="1"/>
    <col min="13797" max="13797" width="45.140625" style="2" customWidth="1"/>
    <col min="13798" max="13798" width="14.140625" style="2" customWidth="1"/>
    <col min="13799" max="13799" width="18.42578125" style="2" customWidth="1"/>
    <col min="13800" max="13802" width="0" style="2" hidden="1" customWidth="1"/>
    <col min="13803" max="13803" width="15.140625" style="2" customWidth="1"/>
    <col min="13804" max="13804" width="15.7109375" style="2" customWidth="1"/>
    <col min="13805" max="13805" width="12.5703125" style="2" customWidth="1"/>
    <col min="13806" max="13806" width="13.42578125" style="2" customWidth="1"/>
    <col min="13807" max="14051" width="8.85546875" style="2"/>
    <col min="14052" max="14052" width="7" style="2" customWidth="1"/>
    <col min="14053" max="14053" width="45.140625" style="2" customWidth="1"/>
    <col min="14054" max="14054" width="14.140625" style="2" customWidth="1"/>
    <col min="14055" max="14055" width="18.42578125" style="2" customWidth="1"/>
    <col min="14056" max="14058" width="0" style="2" hidden="1" customWidth="1"/>
    <col min="14059" max="14059" width="15.140625" style="2" customWidth="1"/>
    <col min="14060" max="14060" width="15.7109375" style="2" customWidth="1"/>
    <col min="14061" max="14061" width="12.5703125" style="2" customWidth="1"/>
    <col min="14062" max="14062" width="13.42578125" style="2" customWidth="1"/>
    <col min="14063" max="14307" width="8.85546875" style="2"/>
    <col min="14308" max="14308" width="7" style="2" customWidth="1"/>
    <col min="14309" max="14309" width="45.140625" style="2" customWidth="1"/>
    <col min="14310" max="14310" width="14.140625" style="2" customWidth="1"/>
    <col min="14311" max="14311" width="18.42578125" style="2" customWidth="1"/>
    <col min="14312" max="14314" width="0" style="2" hidden="1" customWidth="1"/>
    <col min="14315" max="14315" width="15.140625" style="2" customWidth="1"/>
    <col min="14316" max="14316" width="15.7109375" style="2" customWidth="1"/>
    <col min="14317" max="14317" width="12.5703125" style="2" customWidth="1"/>
    <col min="14318" max="14318" width="13.42578125" style="2" customWidth="1"/>
    <col min="14319" max="14563" width="8.85546875" style="2"/>
    <col min="14564" max="14564" width="7" style="2" customWidth="1"/>
    <col min="14565" max="14565" width="45.140625" style="2" customWidth="1"/>
    <col min="14566" max="14566" width="14.140625" style="2" customWidth="1"/>
    <col min="14567" max="14567" width="18.42578125" style="2" customWidth="1"/>
    <col min="14568" max="14570" width="0" style="2" hidden="1" customWidth="1"/>
    <col min="14571" max="14571" width="15.140625" style="2" customWidth="1"/>
    <col min="14572" max="14572" width="15.7109375" style="2" customWidth="1"/>
    <col min="14573" max="14573" width="12.5703125" style="2" customWidth="1"/>
    <col min="14574" max="14574" width="13.42578125" style="2" customWidth="1"/>
    <col min="14575" max="14819" width="8.85546875" style="2"/>
    <col min="14820" max="14820" width="7" style="2" customWidth="1"/>
    <col min="14821" max="14821" width="45.140625" style="2" customWidth="1"/>
    <col min="14822" max="14822" width="14.140625" style="2" customWidth="1"/>
    <col min="14823" max="14823" width="18.42578125" style="2" customWidth="1"/>
    <col min="14824" max="14826" width="0" style="2" hidden="1" customWidth="1"/>
    <col min="14827" max="14827" width="15.140625" style="2" customWidth="1"/>
    <col min="14828" max="14828" width="15.7109375" style="2" customWidth="1"/>
    <col min="14829" max="14829" width="12.5703125" style="2" customWidth="1"/>
    <col min="14830" max="14830" width="13.42578125" style="2" customWidth="1"/>
    <col min="14831" max="15075" width="8.85546875" style="2"/>
    <col min="15076" max="15076" width="7" style="2" customWidth="1"/>
    <col min="15077" max="15077" width="45.140625" style="2" customWidth="1"/>
    <col min="15078" max="15078" width="14.140625" style="2" customWidth="1"/>
    <col min="15079" max="15079" width="18.42578125" style="2" customWidth="1"/>
    <col min="15080" max="15082" width="0" style="2" hidden="1" customWidth="1"/>
    <col min="15083" max="15083" width="15.140625" style="2" customWidth="1"/>
    <col min="15084" max="15084" width="15.7109375" style="2" customWidth="1"/>
    <col min="15085" max="15085" width="12.5703125" style="2" customWidth="1"/>
    <col min="15086" max="15086" width="13.42578125" style="2" customWidth="1"/>
    <col min="15087" max="15331" width="8.85546875" style="2"/>
    <col min="15332" max="15332" width="7" style="2" customWidth="1"/>
    <col min="15333" max="15333" width="45.140625" style="2" customWidth="1"/>
    <col min="15334" max="15334" width="14.140625" style="2" customWidth="1"/>
    <col min="15335" max="15335" width="18.42578125" style="2" customWidth="1"/>
    <col min="15336" max="15338" width="0" style="2" hidden="1" customWidth="1"/>
    <col min="15339" max="15339" width="15.140625" style="2" customWidth="1"/>
    <col min="15340" max="15340" width="15.7109375" style="2" customWidth="1"/>
    <col min="15341" max="15341" width="12.5703125" style="2" customWidth="1"/>
    <col min="15342" max="15342" width="13.42578125" style="2" customWidth="1"/>
    <col min="15343" max="15587" width="8.85546875" style="2"/>
    <col min="15588" max="15588" width="7" style="2" customWidth="1"/>
    <col min="15589" max="15589" width="45.140625" style="2" customWidth="1"/>
    <col min="15590" max="15590" width="14.140625" style="2" customWidth="1"/>
    <col min="15591" max="15591" width="18.42578125" style="2" customWidth="1"/>
    <col min="15592" max="15594" width="0" style="2" hidden="1" customWidth="1"/>
    <col min="15595" max="15595" width="15.140625" style="2" customWidth="1"/>
    <col min="15596" max="15596" width="15.7109375" style="2" customWidth="1"/>
    <col min="15597" max="15597" width="12.5703125" style="2" customWidth="1"/>
    <col min="15598" max="15598" width="13.42578125" style="2" customWidth="1"/>
    <col min="15599" max="15843" width="8.85546875" style="2"/>
    <col min="15844" max="15844" width="7" style="2" customWidth="1"/>
    <col min="15845" max="15845" width="45.140625" style="2" customWidth="1"/>
    <col min="15846" max="15846" width="14.140625" style="2" customWidth="1"/>
    <col min="15847" max="15847" width="18.42578125" style="2" customWidth="1"/>
    <col min="15848" max="15850" width="0" style="2" hidden="1" customWidth="1"/>
    <col min="15851" max="15851" width="15.140625" style="2" customWidth="1"/>
    <col min="15852" max="15852" width="15.7109375" style="2" customWidth="1"/>
    <col min="15853" max="15853" width="12.5703125" style="2" customWidth="1"/>
    <col min="15854" max="15854" width="13.42578125" style="2" customWidth="1"/>
    <col min="15855" max="16099" width="8.85546875" style="2"/>
    <col min="16100" max="16100" width="7" style="2" customWidth="1"/>
    <col min="16101" max="16101" width="45.140625" style="2" customWidth="1"/>
    <col min="16102" max="16102" width="14.140625" style="2" customWidth="1"/>
    <col min="16103" max="16103" width="18.42578125" style="2" customWidth="1"/>
    <col min="16104" max="16106" width="0" style="2" hidden="1" customWidth="1"/>
    <col min="16107" max="16107" width="15.140625" style="2" customWidth="1"/>
    <col min="16108" max="16108" width="15.7109375" style="2" customWidth="1"/>
    <col min="16109" max="16109" width="12.5703125" style="2" customWidth="1"/>
    <col min="16110" max="16110" width="13.42578125" style="2" customWidth="1"/>
    <col min="16111" max="16384" width="8.85546875" style="2"/>
  </cols>
  <sheetData>
    <row r="1" spans="1:13">
      <c r="I1" s="1" t="s">
        <v>778</v>
      </c>
    </row>
    <row r="2" spans="1:13">
      <c r="I2" s="1" t="s">
        <v>821</v>
      </c>
    </row>
    <row r="3" spans="1:13">
      <c r="A3" s="8"/>
      <c r="I3" s="1" t="s">
        <v>616</v>
      </c>
    </row>
    <row r="4" spans="1:13">
      <c r="A4" s="8"/>
      <c r="B4" s="9"/>
      <c r="C4" s="9"/>
      <c r="D4" s="9"/>
      <c r="E4" s="9"/>
      <c r="F4" s="9"/>
      <c r="G4" s="9"/>
      <c r="H4" s="9"/>
      <c r="I4" s="9"/>
    </row>
    <row r="5" spans="1:13" ht="14.45" customHeight="1">
      <c r="A5" s="306" t="s">
        <v>779</v>
      </c>
      <c r="B5" s="306"/>
      <c r="C5" s="306"/>
      <c r="D5" s="306"/>
      <c r="E5" s="306"/>
      <c r="F5" s="306"/>
      <c r="G5" s="306"/>
      <c r="H5" s="306"/>
      <c r="I5" s="306"/>
    </row>
    <row r="6" spans="1:13" ht="14.45" customHeight="1">
      <c r="A6" s="306" t="s">
        <v>784</v>
      </c>
      <c r="B6" s="306"/>
      <c r="C6" s="306"/>
      <c r="D6" s="306"/>
      <c r="E6" s="306"/>
      <c r="F6" s="306"/>
      <c r="G6" s="306"/>
      <c r="H6" s="306"/>
      <c r="I6" s="306"/>
    </row>
    <row r="7" spans="1:13" ht="15.75" customHeight="1">
      <c r="A7" s="318"/>
      <c r="B7" s="306"/>
      <c r="C7" s="306"/>
      <c r="D7" s="306"/>
      <c r="E7" s="306"/>
      <c r="F7" s="306"/>
      <c r="G7" s="306"/>
      <c r="H7" s="306"/>
      <c r="I7" s="306"/>
    </row>
    <row r="8" spans="1:13" ht="15.75" customHeight="1">
      <c r="A8" s="9"/>
      <c r="B8" s="179"/>
      <c r="C8" s="179"/>
      <c r="D8" s="179"/>
      <c r="E8" s="179"/>
      <c r="F8" s="179"/>
      <c r="G8" s="179"/>
      <c r="H8" s="179"/>
      <c r="I8" s="179"/>
    </row>
    <row r="9" spans="1:13" ht="61.9" customHeight="1">
      <c r="A9" s="126" t="s">
        <v>3</v>
      </c>
      <c r="B9" s="127" t="s">
        <v>629</v>
      </c>
      <c r="C9" s="126" t="s">
        <v>785</v>
      </c>
      <c r="D9" s="126" t="s">
        <v>782</v>
      </c>
      <c r="E9" s="126" t="s">
        <v>783</v>
      </c>
      <c r="F9" s="126" t="s">
        <v>786</v>
      </c>
      <c r="G9" s="126" t="s">
        <v>780</v>
      </c>
      <c r="H9" s="126" t="s">
        <v>787</v>
      </c>
      <c r="I9" s="126" t="s">
        <v>781</v>
      </c>
    </row>
    <row r="10" spans="1:13">
      <c r="A10" s="11">
        <v>1</v>
      </c>
      <c r="B10" s="253">
        <v>2</v>
      </c>
      <c r="C10" s="253">
        <v>3</v>
      </c>
      <c r="D10" s="253">
        <v>3</v>
      </c>
      <c r="E10" s="254">
        <v>4</v>
      </c>
      <c r="F10" s="254">
        <v>35.200000000000003</v>
      </c>
      <c r="G10" s="254">
        <v>4</v>
      </c>
      <c r="H10" s="254">
        <v>5</v>
      </c>
      <c r="I10" s="254">
        <v>5</v>
      </c>
    </row>
    <row r="11" spans="1:13">
      <c r="A11" s="128" t="s">
        <v>4</v>
      </c>
      <c r="B11" s="180"/>
      <c r="C11" s="168">
        <f>SUM(C12:C41)</f>
        <v>5774</v>
      </c>
      <c r="D11" s="168">
        <f>SUM(D12:D41)</f>
        <v>4894</v>
      </c>
      <c r="E11" s="168">
        <f>SUM(E12:E41)</f>
        <v>880</v>
      </c>
      <c r="F11" s="168">
        <f>ROUND(C11*F10,0)</f>
        <v>203245</v>
      </c>
      <c r="G11" s="129">
        <f t="shared" ref="G11:I11" si="0">SUM(G12:G41)</f>
        <v>66342</v>
      </c>
      <c r="H11" s="129">
        <f t="shared" ref="H11" si="1">SUM(H12:H41)</f>
        <v>53788</v>
      </c>
      <c r="I11" s="129">
        <f t="shared" si="0"/>
        <v>83115</v>
      </c>
    </row>
    <row r="12" spans="1:13">
      <c r="A12" s="18">
        <v>1</v>
      </c>
      <c r="B12" s="182" t="s">
        <v>630</v>
      </c>
      <c r="C12" s="255">
        <f>D12+E12</f>
        <v>33</v>
      </c>
      <c r="D12" s="255">
        <v>24</v>
      </c>
      <c r="E12" s="255">
        <v>9</v>
      </c>
      <c r="F12" s="268">
        <v>1161</v>
      </c>
      <c r="G12" s="148">
        <v>300</v>
      </c>
      <c r="H12" s="148">
        <v>600</v>
      </c>
      <c r="I12" s="148">
        <v>261</v>
      </c>
      <c r="M12" s="56"/>
    </row>
    <row r="13" spans="1:13">
      <c r="A13" s="19">
        <v>2</v>
      </c>
      <c r="B13" s="184" t="s">
        <v>631</v>
      </c>
      <c r="C13" s="256">
        <f t="shared" ref="C13:C41" si="2">D13+E13</f>
        <v>118</v>
      </c>
      <c r="D13" s="256">
        <v>87</v>
      </c>
      <c r="E13" s="256">
        <v>31</v>
      </c>
      <c r="F13" s="263">
        <v>4154</v>
      </c>
      <c r="G13" s="186">
        <v>1654</v>
      </c>
      <c r="H13" s="186">
        <v>1500</v>
      </c>
      <c r="I13" s="186">
        <v>1000</v>
      </c>
      <c r="J13" s="5"/>
      <c r="M13" s="56"/>
    </row>
    <row r="14" spans="1:13">
      <c r="A14" s="19">
        <v>3</v>
      </c>
      <c r="B14" s="184" t="s">
        <v>721</v>
      </c>
      <c r="C14" s="256">
        <f t="shared" si="2"/>
        <v>46</v>
      </c>
      <c r="D14" s="256">
        <v>0</v>
      </c>
      <c r="E14" s="256">
        <v>46</v>
      </c>
      <c r="F14" s="263">
        <v>1619</v>
      </c>
      <c r="G14" s="186"/>
      <c r="H14" s="186">
        <v>300</v>
      </c>
      <c r="I14" s="186">
        <v>1319</v>
      </c>
      <c r="J14" s="5"/>
      <c r="M14" s="56"/>
    </row>
    <row r="15" spans="1:13">
      <c r="A15" s="19">
        <v>4</v>
      </c>
      <c r="B15" s="184" t="s">
        <v>633</v>
      </c>
      <c r="C15" s="256">
        <f t="shared" si="2"/>
        <v>222</v>
      </c>
      <c r="D15" s="256">
        <v>222</v>
      </c>
      <c r="E15" s="256"/>
      <c r="F15" s="263">
        <v>7814</v>
      </c>
      <c r="G15" s="186">
        <v>3500</v>
      </c>
      <c r="H15" s="186">
        <v>3314</v>
      </c>
      <c r="I15" s="186">
        <v>1000</v>
      </c>
      <c r="J15" s="5"/>
      <c r="M15" s="56"/>
    </row>
    <row r="16" spans="1:13">
      <c r="A16" s="19">
        <v>5</v>
      </c>
      <c r="B16" s="184" t="s">
        <v>634</v>
      </c>
      <c r="C16" s="256">
        <f t="shared" si="2"/>
        <v>126</v>
      </c>
      <c r="D16" s="256">
        <v>105</v>
      </c>
      <c r="E16" s="256">
        <v>21</v>
      </c>
      <c r="F16" s="263">
        <v>4435</v>
      </c>
      <c r="G16" s="186">
        <v>1500</v>
      </c>
      <c r="H16" s="186">
        <v>1500</v>
      </c>
      <c r="I16" s="186">
        <v>1435</v>
      </c>
      <c r="J16" s="5"/>
      <c r="M16" s="56"/>
    </row>
    <row r="17" spans="1:13">
      <c r="A17" s="19">
        <v>6</v>
      </c>
      <c r="B17" s="184" t="s">
        <v>635</v>
      </c>
      <c r="C17" s="256">
        <f t="shared" si="2"/>
        <v>213</v>
      </c>
      <c r="D17" s="256">
        <v>184</v>
      </c>
      <c r="E17" s="256">
        <v>29</v>
      </c>
      <c r="F17" s="263">
        <v>7498</v>
      </c>
      <c r="G17" s="186">
        <v>4000</v>
      </c>
      <c r="H17" s="186">
        <v>2200</v>
      </c>
      <c r="I17" s="186">
        <v>1298</v>
      </c>
      <c r="J17" s="5"/>
      <c r="M17" s="56"/>
    </row>
    <row r="18" spans="1:13">
      <c r="A18" s="19">
        <v>7</v>
      </c>
      <c r="B18" s="184" t="s">
        <v>637</v>
      </c>
      <c r="C18" s="256">
        <f t="shared" si="2"/>
        <v>413</v>
      </c>
      <c r="D18" s="256">
        <v>413</v>
      </c>
      <c r="E18" s="256"/>
      <c r="F18" s="263">
        <v>14538</v>
      </c>
      <c r="G18" s="186">
        <v>5000</v>
      </c>
      <c r="H18" s="186">
        <v>4000</v>
      </c>
      <c r="I18" s="186">
        <v>5538</v>
      </c>
      <c r="J18" s="5"/>
      <c r="M18" s="56"/>
    </row>
    <row r="19" spans="1:13">
      <c r="A19" s="19">
        <v>8</v>
      </c>
      <c r="B19" s="184" t="s">
        <v>639</v>
      </c>
      <c r="C19" s="256">
        <f t="shared" si="2"/>
        <v>78</v>
      </c>
      <c r="D19" s="256">
        <v>0</v>
      </c>
      <c r="E19" s="256">
        <v>78</v>
      </c>
      <c r="F19" s="263">
        <v>2746</v>
      </c>
      <c r="G19" s="186"/>
      <c r="H19" s="186">
        <v>200</v>
      </c>
      <c r="I19" s="186">
        <v>2546</v>
      </c>
      <c r="J19" s="5"/>
      <c r="M19" s="56"/>
    </row>
    <row r="20" spans="1:13">
      <c r="A20" s="19">
        <v>9</v>
      </c>
      <c r="B20" s="184" t="s">
        <v>640</v>
      </c>
      <c r="C20" s="256">
        <f t="shared" si="2"/>
        <v>236</v>
      </c>
      <c r="D20" s="256">
        <v>220</v>
      </c>
      <c r="E20" s="256">
        <v>16</v>
      </c>
      <c r="F20" s="263">
        <v>8307</v>
      </c>
      <c r="G20" s="186">
        <v>2000</v>
      </c>
      <c r="H20" s="186">
        <v>3307</v>
      </c>
      <c r="I20" s="186">
        <v>3000</v>
      </c>
      <c r="J20" s="5"/>
      <c r="M20" s="56"/>
    </row>
    <row r="21" spans="1:13">
      <c r="A21" s="19">
        <v>10</v>
      </c>
      <c r="B21" s="184" t="s">
        <v>641</v>
      </c>
      <c r="C21" s="256">
        <f t="shared" si="2"/>
        <v>204</v>
      </c>
      <c r="D21" s="256">
        <v>164</v>
      </c>
      <c r="E21" s="256">
        <v>40</v>
      </c>
      <c r="F21" s="263">
        <v>7181</v>
      </c>
      <c r="G21" s="186">
        <v>2000</v>
      </c>
      <c r="H21" s="186">
        <v>3100</v>
      </c>
      <c r="I21" s="186">
        <v>2081</v>
      </c>
      <c r="J21" s="5"/>
      <c r="M21" s="56"/>
    </row>
    <row r="22" spans="1:13">
      <c r="A22" s="19">
        <v>11</v>
      </c>
      <c r="B22" s="184" t="s">
        <v>642</v>
      </c>
      <c r="C22" s="256">
        <f t="shared" si="2"/>
        <v>88</v>
      </c>
      <c r="D22" s="256">
        <v>88</v>
      </c>
      <c r="E22" s="256"/>
      <c r="F22" s="263">
        <v>3098</v>
      </c>
      <c r="G22" s="186">
        <v>1000</v>
      </c>
      <c r="H22" s="186">
        <v>1198</v>
      </c>
      <c r="I22" s="186">
        <v>900</v>
      </c>
      <c r="J22" s="5"/>
      <c r="M22" s="56"/>
    </row>
    <row r="23" spans="1:13">
      <c r="A23" s="19">
        <v>12</v>
      </c>
      <c r="B23" s="184" t="s">
        <v>643</v>
      </c>
      <c r="C23" s="256">
        <f t="shared" si="2"/>
        <v>200</v>
      </c>
      <c r="D23" s="256">
        <v>188</v>
      </c>
      <c r="E23" s="256">
        <v>12</v>
      </c>
      <c r="F23" s="263">
        <v>7040</v>
      </c>
      <c r="G23" s="186">
        <v>1000</v>
      </c>
      <c r="H23" s="186">
        <v>2500</v>
      </c>
      <c r="I23" s="186">
        <v>3540</v>
      </c>
      <c r="J23" s="5"/>
      <c r="M23" s="56"/>
    </row>
    <row r="24" spans="1:13">
      <c r="A24" s="19">
        <v>13</v>
      </c>
      <c r="B24" s="184" t="s">
        <v>722</v>
      </c>
      <c r="C24" s="256">
        <f t="shared" si="2"/>
        <v>29</v>
      </c>
      <c r="D24" s="256">
        <v>0</v>
      </c>
      <c r="E24" s="256">
        <v>29</v>
      </c>
      <c r="F24" s="263">
        <v>1021</v>
      </c>
      <c r="G24" s="186"/>
      <c r="H24" s="186">
        <v>250</v>
      </c>
      <c r="I24" s="186">
        <v>771</v>
      </c>
      <c r="J24" s="5"/>
      <c r="M24" s="56"/>
    </row>
    <row r="25" spans="1:13">
      <c r="A25" s="19">
        <v>14</v>
      </c>
      <c r="B25" s="184" t="s">
        <v>644</v>
      </c>
      <c r="C25" s="256">
        <f t="shared" si="2"/>
        <v>66</v>
      </c>
      <c r="D25" s="256">
        <v>47</v>
      </c>
      <c r="E25" s="256">
        <v>19</v>
      </c>
      <c r="F25" s="263">
        <v>2323</v>
      </c>
      <c r="G25" s="186">
        <v>1000</v>
      </c>
      <c r="H25" s="186">
        <v>600</v>
      </c>
      <c r="I25" s="186">
        <v>723</v>
      </c>
      <c r="J25" s="5"/>
      <c r="M25" s="56"/>
    </row>
    <row r="26" spans="1:13">
      <c r="A26" s="19">
        <v>15</v>
      </c>
      <c r="B26" s="184" t="s">
        <v>723</v>
      </c>
      <c r="C26" s="256">
        <f t="shared" si="2"/>
        <v>38</v>
      </c>
      <c r="D26" s="256">
        <v>0</v>
      </c>
      <c r="E26" s="256">
        <v>38</v>
      </c>
      <c r="F26" s="263">
        <v>1338</v>
      </c>
      <c r="G26" s="186"/>
      <c r="H26" s="186"/>
      <c r="I26" s="186">
        <v>1338</v>
      </c>
      <c r="J26" s="5"/>
      <c r="M26" s="56"/>
    </row>
    <row r="27" spans="1:13">
      <c r="A27" s="19">
        <v>16</v>
      </c>
      <c r="B27" s="184" t="s">
        <v>645</v>
      </c>
      <c r="C27" s="256">
        <f t="shared" si="2"/>
        <v>206</v>
      </c>
      <c r="D27" s="256">
        <v>168</v>
      </c>
      <c r="E27" s="256">
        <v>38</v>
      </c>
      <c r="F27" s="263">
        <v>7251</v>
      </c>
      <c r="G27" s="186">
        <v>1000</v>
      </c>
      <c r="H27" s="186">
        <v>2500</v>
      </c>
      <c r="I27" s="186">
        <v>3751</v>
      </c>
      <c r="J27" s="5"/>
      <c r="M27" s="56"/>
    </row>
    <row r="28" spans="1:13">
      <c r="A28" s="19">
        <v>17</v>
      </c>
      <c r="B28" s="184" t="s">
        <v>690</v>
      </c>
      <c r="C28" s="256">
        <f t="shared" si="2"/>
        <v>934</v>
      </c>
      <c r="D28" s="256">
        <v>934</v>
      </c>
      <c r="E28" s="256"/>
      <c r="F28" s="263">
        <v>32877</v>
      </c>
      <c r="G28" s="186">
        <v>16000</v>
      </c>
      <c r="H28" s="186">
        <v>4000</v>
      </c>
      <c r="I28" s="186">
        <v>12877</v>
      </c>
      <c r="J28" s="5"/>
      <c r="M28" s="56"/>
    </row>
    <row r="29" spans="1:13">
      <c r="A29" s="19">
        <v>18</v>
      </c>
      <c r="B29" s="184" t="s">
        <v>692</v>
      </c>
      <c r="C29" s="256">
        <f t="shared" si="2"/>
        <v>280</v>
      </c>
      <c r="D29" s="256">
        <v>280</v>
      </c>
      <c r="E29" s="256"/>
      <c r="F29" s="263">
        <v>9856</v>
      </c>
      <c r="G29" s="186">
        <v>2000</v>
      </c>
      <c r="H29" s="186">
        <v>4500</v>
      </c>
      <c r="I29" s="186">
        <v>3356</v>
      </c>
      <c r="J29" s="5"/>
      <c r="M29" s="56"/>
    </row>
    <row r="30" spans="1:13">
      <c r="A30" s="19">
        <v>19</v>
      </c>
      <c r="B30" s="184" t="s">
        <v>694</v>
      </c>
      <c r="C30" s="256">
        <f t="shared" si="2"/>
        <v>393</v>
      </c>
      <c r="D30" s="256">
        <v>393</v>
      </c>
      <c r="E30" s="256"/>
      <c r="F30" s="263">
        <v>13834</v>
      </c>
      <c r="G30" s="186">
        <v>5000</v>
      </c>
      <c r="H30" s="186">
        <v>4834</v>
      </c>
      <c r="I30" s="186">
        <v>4000</v>
      </c>
      <c r="J30" s="5"/>
      <c r="M30" s="56"/>
    </row>
    <row r="31" spans="1:13">
      <c r="A31" s="19">
        <v>20</v>
      </c>
      <c r="B31" s="184" t="s">
        <v>652</v>
      </c>
      <c r="C31" s="256">
        <f t="shared" si="2"/>
        <v>16</v>
      </c>
      <c r="D31" s="256">
        <v>0</v>
      </c>
      <c r="E31" s="256">
        <v>16</v>
      </c>
      <c r="F31" s="263">
        <v>563</v>
      </c>
      <c r="G31" s="186"/>
      <c r="H31" s="186"/>
      <c r="I31" s="186">
        <v>563</v>
      </c>
      <c r="J31" s="5"/>
      <c r="M31" s="56"/>
    </row>
    <row r="32" spans="1:13">
      <c r="A32" s="19">
        <v>21</v>
      </c>
      <c r="B32" s="187" t="s">
        <v>724</v>
      </c>
      <c r="C32" s="257">
        <f t="shared" si="2"/>
        <v>59</v>
      </c>
      <c r="D32" s="257">
        <v>0</v>
      </c>
      <c r="E32" s="257">
        <v>59</v>
      </c>
      <c r="F32" s="263">
        <v>2077</v>
      </c>
      <c r="G32" s="186"/>
      <c r="H32" s="186">
        <v>200</v>
      </c>
      <c r="I32" s="186">
        <v>1877</v>
      </c>
      <c r="J32" s="5"/>
      <c r="M32" s="56"/>
    </row>
    <row r="33" spans="1:13">
      <c r="A33" s="19">
        <v>22</v>
      </c>
      <c r="B33" s="187" t="s">
        <v>725</v>
      </c>
      <c r="C33" s="257">
        <f t="shared" si="2"/>
        <v>41</v>
      </c>
      <c r="D33" s="257">
        <v>0</v>
      </c>
      <c r="E33" s="257">
        <v>41</v>
      </c>
      <c r="F33" s="263">
        <v>1443</v>
      </c>
      <c r="G33" s="189"/>
      <c r="H33" s="189">
        <v>329</v>
      </c>
      <c r="I33" s="189">
        <v>1114</v>
      </c>
      <c r="J33" s="5"/>
      <c r="M33" s="56"/>
    </row>
    <row r="34" spans="1:13">
      <c r="A34" s="19">
        <v>23</v>
      </c>
      <c r="B34" s="187" t="s">
        <v>726</v>
      </c>
      <c r="C34" s="257">
        <f t="shared" si="2"/>
        <v>117</v>
      </c>
      <c r="D34" s="257">
        <v>0</v>
      </c>
      <c r="E34" s="257">
        <v>117</v>
      </c>
      <c r="F34" s="263">
        <v>4118</v>
      </c>
      <c r="G34" s="189"/>
      <c r="H34" s="189">
        <v>500</v>
      </c>
      <c r="I34" s="189">
        <v>3618</v>
      </c>
      <c r="J34" s="5"/>
      <c r="M34" s="56"/>
    </row>
    <row r="35" spans="1:13">
      <c r="A35" s="19">
        <v>24</v>
      </c>
      <c r="B35" s="187" t="s">
        <v>653</v>
      </c>
      <c r="C35" s="257">
        <f t="shared" si="2"/>
        <v>54</v>
      </c>
      <c r="D35" s="257">
        <v>0</v>
      </c>
      <c r="E35" s="257">
        <v>54</v>
      </c>
      <c r="F35" s="263">
        <v>1901</v>
      </c>
      <c r="G35" s="189"/>
      <c r="H35" s="189">
        <v>200</v>
      </c>
      <c r="I35" s="189">
        <v>1701</v>
      </c>
      <c r="J35" s="5"/>
      <c r="M35" s="56"/>
    </row>
    <row r="36" spans="1:13">
      <c r="A36" s="19">
        <v>25</v>
      </c>
      <c r="B36" s="187" t="s">
        <v>654</v>
      </c>
      <c r="C36" s="257">
        <f t="shared" si="2"/>
        <v>87</v>
      </c>
      <c r="D36" s="257">
        <v>0</v>
      </c>
      <c r="E36" s="257">
        <v>87</v>
      </c>
      <c r="F36" s="263">
        <v>3062</v>
      </c>
      <c r="G36" s="189"/>
      <c r="H36" s="189">
        <v>200</v>
      </c>
      <c r="I36" s="189">
        <v>2862</v>
      </c>
      <c r="J36" s="5"/>
      <c r="M36" s="56"/>
    </row>
    <row r="37" spans="1:13">
      <c r="A37" s="19">
        <v>26</v>
      </c>
      <c r="B37" s="187" t="s">
        <v>655</v>
      </c>
      <c r="C37" s="257">
        <f t="shared" si="2"/>
        <v>76</v>
      </c>
      <c r="D37" s="257">
        <v>0</v>
      </c>
      <c r="E37" s="257">
        <v>76</v>
      </c>
      <c r="F37" s="263">
        <v>2675</v>
      </c>
      <c r="G37" s="189"/>
      <c r="H37" s="189">
        <v>656</v>
      </c>
      <c r="I37" s="189">
        <v>2019</v>
      </c>
      <c r="J37" s="5"/>
      <c r="M37" s="56"/>
    </row>
    <row r="38" spans="1:13">
      <c r="A38" s="19">
        <v>27</v>
      </c>
      <c r="B38" s="187" t="s">
        <v>656</v>
      </c>
      <c r="C38" s="257">
        <f t="shared" si="2"/>
        <v>746</v>
      </c>
      <c r="D38" s="257">
        <v>746</v>
      </c>
      <c r="E38" s="257"/>
      <c r="F38" s="263">
        <v>26259</v>
      </c>
      <c r="G38" s="189">
        <v>10000</v>
      </c>
      <c r="H38" s="189">
        <v>6000</v>
      </c>
      <c r="I38" s="189">
        <v>10259</v>
      </c>
      <c r="J38" s="5"/>
      <c r="M38" s="56"/>
    </row>
    <row r="39" spans="1:13">
      <c r="A39" s="19">
        <v>28</v>
      </c>
      <c r="B39" s="187" t="s">
        <v>658</v>
      </c>
      <c r="C39" s="257">
        <f t="shared" si="2"/>
        <v>134</v>
      </c>
      <c r="D39" s="257">
        <v>121</v>
      </c>
      <c r="E39" s="257">
        <v>13</v>
      </c>
      <c r="F39" s="263">
        <v>4717</v>
      </c>
      <c r="G39" s="189">
        <v>1717</v>
      </c>
      <c r="H39" s="189">
        <v>300</v>
      </c>
      <c r="I39" s="189">
        <v>2700</v>
      </c>
      <c r="J39" s="5"/>
      <c r="M39" s="56"/>
    </row>
    <row r="40" spans="1:13">
      <c r="A40" s="19">
        <v>29</v>
      </c>
      <c r="B40" s="187" t="s">
        <v>659</v>
      </c>
      <c r="C40" s="257">
        <f t="shared" si="2"/>
        <v>90</v>
      </c>
      <c r="D40" s="257">
        <v>79</v>
      </c>
      <c r="E40" s="257">
        <v>11</v>
      </c>
      <c r="F40" s="263">
        <v>3168</v>
      </c>
      <c r="G40" s="189">
        <v>1500</v>
      </c>
      <c r="H40" s="189">
        <v>1000</v>
      </c>
      <c r="I40" s="189">
        <v>668</v>
      </c>
      <c r="J40" s="5"/>
      <c r="M40" s="56"/>
    </row>
    <row r="41" spans="1:13">
      <c r="A41" s="82">
        <v>30</v>
      </c>
      <c r="B41" s="190" t="s">
        <v>660</v>
      </c>
      <c r="C41" s="258">
        <f t="shared" si="2"/>
        <v>431</v>
      </c>
      <c r="D41" s="258">
        <v>431</v>
      </c>
      <c r="E41" s="258"/>
      <c r="F41" s="269">
        <v>15171</v>
      </c>
      <c r="G41" s="156">
        <v>6171</v>
      </c>
      <c r="H41" s="156">
        <v>4000</v>
      </c>
      <c r="I41" s="156">
        <v>5000</v>
      </c>
      <c r="J41" s="5"/>
      <c r="M41" s="56"/>
    </row>
    <row r="42" spans="1:13">
      <c r="A42" s="8"/>
    </row>
    <row r="43" spans="1:13">
      <c r="A43" s="8"/>
    </row>
    <row r="44" spans="1:13">
      <c r="A44" s="8"/>
      <c r="B44" s="192" t="s">
        <v>735</v>
      </c>
      <c r="C44" s="192" t="s">
        <v>728</v>
      </c>
      <c r="F44" s="192" t="s">
        <v>728</v>
      </c>
    </row>
    <row r="45" spans="1:13">
      <c r="A45" s="8"/>
    </row>
    <row r="46" spans="1:13">
      <c r="A46" s="8"/>
    </row>
    <row r="47" spans="1:13">
      <c r="A47" s="8"/>
    </row>
    <row r="48" spans="1:13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</sheetData>
  <mergeCells count="3">
    <mergeCell ref="A5:I5"/>
    <mergeCell ref="A6:I6"/>
    <mergeCell ref="A7:I7"/>
  </mergeCells>
  <pageMargins left="0.70866141732283505" right="0.31496062992126" top="0.74803149606299202" bottom="0.74803149606299202" header="0.31496062992126" footer="0.31496062992126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E889-D394-44C6-B1B9-1F60FFDCE454}">
  <sheetPr>
    <tabColor rgb="FFFFC000"/>
    <pageSetUpPr fitToPage="1"/>
  </sheetPr>
  <dimension ref="A1:G34"/>
  <sheetViews>
    <sheetView topLeftCell="A13" workbookViewId="0">
      <selection activeCell="C2" sqref="C2"/>
    </sheetView>
  </sheetViews>
  <sheetFormatPr defaultRowHeight="12.75"/>
  <cols>
    <col min="1" max="1" width="5.5703125" style="4" customWidth="1"/>
    <col min="2" max="2" width="53.85546875" style="4" customWidth="1"/>
    <col min="3" max="3" width="12.28515625" style="4" customWidth="1"/>
    <col min="4" max="226" width="8.85546875" style="4"/>
    <col min="227" max="227" width="7.5703125" style="4" customWidth="1"/>
    <col min="228" max="228" width="40.28515625" style="4" customWidth="1"/>
    <col min="229" max="229" width="14.28515625" style="4" customWidth="1"/>
    <col min="230" max="230" width="13.42578125" style="4" customWidth="1"/>
    <col min="231" max="231" width="13.140625" style="4" customWidth="1"/>
    <col min="232" max="234" width="0" style="4" hidden="1" customWidth="1"/>
    <col min="235" max="235" width="15.140625" style="4" customWidth="1"/>
    <col min="236" max="482" width="8.85546875" style="4"/>
    <col min="483" max="483" width="7.5703125" style="4" customWidth="1"/>
    <col min="484" max="484" width="40.28515625" style="4" customWidth="1"/>
    <col min="485" max="485" width="14.28515625" style="4" customWidth="1"/>
    <col min="486" max="486" width="13.42578125" style="4" customWidth="1"/>
    <col min="487" max="487" width="13.140625" style="4" customWidth="1"/>
    <col min="488" max="490" width="0" style="4" hidden="1" customWidth="1"/>
    <col min="491" max="491" width="15.140625" style="4" customWidth="1"/>
    <col min="492" max="738" width="8.85546875" style="4"/>
    <col min="739" max="739" width="7.5703125" style="4" customWidth="1"/>
    <col min="740" max="740" width="40.28515625" style="4" customWidth="1"/>
    <col min="741" max="741" width="14.28515625" style="4" customWidth="1"/>
    <col min="742" max="742" width="13.42578125" style="4" customWidth="1"/>
    <col min="743" max="743" width="13.140625" style="4" customWidth="1"/>
    <col min="744" max="746" width="0" style="4" hidden="1" customWidth="1"/>
    <col min="747" max="747" width="15.140625" style="4" customWidth="1"/>
    <col min="748" max="994" width="8.85546875" style="4"/>
    <col min="995" max="995" width="7.5703125" style="4" customWidth="1"/>
    <col min="996" max="996" width="40.28515625" style="4" customWidth="1"/>
    <col min="997" max="997" width="14.28515625" style="4" customWidth="1"/>
    <col min="998" max="998" width="13.42578125" style="4" customWidth="1"/>
    <col min="999" max="999" width="13.140625" style="4" customWidth="1"/>
    <col min="1000" max="1002" width="0" style="4" hidden="1" customWidth="1"/>
    <col min="1003" max="1003" width="15.140625" style="4" customWidth="1"/>
    <col min="1004" max="1250" width="8.85546875" style="4"/>
    <col min="1251" max="1251" width="7.5703125" style="4" customWidth="1"/>
    <col min="1252" max="1252" width="40.28515625" style="4" customWidth="1"/>
    <col min="1253" max="1253" width="14.28515625" style="4" customWidth="1"/>
    <col min="1254" max="1254" width="13.42578125" style="4" customWidth="1"/>
    <col min="1255" max="1255" width="13.140625" style="4" customWidth="1"/>
    <col min="1256" max="1258" width="0" style="4" hidden="1" customWidth="1"/>
    <col min="1259" max="1259" width="15.140625" style="4" customWidth="1"/>
    <col min="1260" max="1506" width="8.85546875" style="4"/>
    <col min="1507" max="1507" width="7.5703125" style="4" customWidth="1"/>
    <col min="1508" max="1508" width="40.28515625" style="4" customWidth="1"/>
    <col min="1509" max="1509" width="14.28515625" style="4" customWidth="1"/>
    <col min="1510" max="1510" width="13.42578125" style="4" customWidth="1"/>
    <col min="1511" max="1511" width="13.140625" style="4" customWidth="1"/>
    <col min="1512" max="1514" width="0" style="4" hidden="1" customWidth="1"/>
    <col min="1515" max="1515" width="15.140625" style="4" customWidth="1"/>
    <col min="1516" max="1762" width="8.85546875" style="4"/>
    <col min="1763" max="1763" width="7.5703125" style="4" customWidth="1"/>
    <col min="1764" max="1764" width="40.28515625" style="4" customWidth="1"/>
    <col min="1765" max="1765" width="14.28515625" style="4" customWidth="1"/>
    <col min="1766" max="1766" width="13.42578125" style="4" customWidth="1"/>
    <col min="1767" max="1767" width="13.140625" style="4" customWidth="1"/>
    <col min="1768" max="1770" width="0" style="4" hidden="1" customWidth="1"/>
    <col min="1771" max="1771" width="15.140625" style="4" customWidth="1"/>
    <col min="1772" max="2018" width="8.85546875" style="4"/>
    <col min="2019" max="2019" width="7.5703125" style="4" customWidth="1"/>
    <col min="2020" max="2020" width="40.28515625" style="4" customWidth="1"/>
    <col min="2021" max="2021" width="14.28515625" style="4" customWidth="1"/>
    <col min="2022" max="2022" width="13.42578125" style="4" customWidth="1"/>
    <col min="2023" max="2023" width="13.140625" style="4" customWidth="1"/>
    <col min="2024" max="2026" width="0" style="4" hidden="1" customWidth="1"/>
    <col min="2027" max="2027" width="15.140625" style="4" customWidth="1"/>
    <col min="2028" max="2274" width="8.85546875" style="4"/>
    <col min="2275" max="2275" width="7.5703125" style="4" customWidth="1"/>
    <col min="2276" max="2276" width="40.28515625" style="4" customWidth="1"/>
    <col min="2277" max="2277" width="14.28515625" style="4" customWidth="1"/>
    <col min="2278" max="2278" width="13.42578125" style="4" customWidth="1"/>
    <col min="2279" max="2279" width="13.140625" style="4" customWidth="1"/>
    <col min="2280" max="2282" width="0" style="4" hidden="1" customWidth="1"/>
    <col min="2283" max="2283" width="15.140625" style="4" customWidth="1"/>
    <col min="2284" max="2530" width="8.85546875" style="4"/>
    <col min="2531" max="2531" width="7.5703125" style="4" customWidth="1"/>
    <col min="2532" max="2532" width="40.28515625" style="4" customWidth="1"/>
    <col min="2533" max="2533" width="14.28515625" style="4" customWidth="1"/>
    <col min="2534" max="2534" width="13.42578125" style="4" customWidth="1"/>
    <col min="2535" max="2535" width="13.140625" style="4" customWidth="1"/>
    <col min="2536" max="2538" width="0" style="4" hidden="1" customWidth="1"/>
    <col min="2539" max="2539" width="15.140625" style="4" customWidth="1"/>
    <col min="2540" max="2786" width="8.85546875" style="4"/>
    <col min="2787" max="2787" width="7.5703125" style="4" customWidth="1"/>
    <col min="2788" max="2788" width="40.28515625" style="4" customWidth="1"/>
    <col min="2789" max="2789" width="14.28515625" style="4" customWidth="1"/>
    <col min="2790" max="2790" width="13.42578125" style="4" customWidth="1"/>
    <col min="2791" max="2791" width="13.140625" style="4" customWidth="1"/>
    <col min="2792" max="2794" width="0" style="4" hidden="1" customWidth="1"/>
    <col min="2795" max="2795" width="15.140625" style="4" customWidth="1"/>
    <col min="2796" max="3042" width="8.85546875" style="4"/>
    <col min="3043" max="3043" width="7.5703125" style="4" customWidth="1"/>
    <col min="3044" max="3044" width="40.28515625" style="4" customWidth="1"/>
    <col min="3045" max="3045" width="14.28515625" style="4" customWidth="1"/>
    <col min="3046" max="3046" width="13.42578125" style="4" customWidth="1"/>
    <col min="3047" max="3047" width="13.140625" style="4" customWidth="1"/>
    <col min="3048" max="3050" width="0" style="4" hidden="1" customWidth="1"/>
    <col min="3051" max="3051" width="15.140625" style="4" customWidth="1"/>
    <col min="3052" max="3298" width="8.85546875" style="4"/>
    <col min="3299" max="3299" width="7.5703125" style="4" customWidth="1"/>
    <col min="3300" max="3300" width="40.28515625" style="4" customWidth="1"/>
    <col min="3301" max="3301" width="14.28515625" style="4" customWidth="1"/>
    <col min="3302" max="3302" width="13.42578125" style="4" customWidth="1"/>
    <col min="3303" max="3303" width="13.140625" style="4" customWidth="1"/>
    <col min="3304" max="3306" width="0" style="4" hidden="1" customWidth="1"/>
    <col min="3307" max="3307" width="15.140625" style="4" customWidth="1"/>
    <col min="3308" max="3554" width="8.85546875" style="4"/>
    <col min="3555" max="3555" width="7.5703125" style="4" customWidth="1"/>
    <col min="3556" max="3556" width="40.28515625" style="4" customWidth="1"/>
    <col min="3557" max="3557" width="14.28515625" style="4" customWidth="1"/>
    <col min="3558" max="3558" width="13.42578125" style="4" customWidth="1"/>
    <col min="3559" max="3559" width="13.140625" style="4" customWidth="1"/>
    <col min="3560" max="3562" width="0" style="4" hidden="1" customWidth="1"/>
    <col min="3563" max="3563" width="15.140625" style="4" customWidth="1"/>
    <col min="3564" max="3810" width="8.85546875" style="4"/>
    <col min="3811" max="3811" width="7.5703125" style="4" customWidth="1"/>
    <col min="3812" max="3812" width="40.28515625" style="4" customWidth="1"/>
    <col min="3813" max="3813" width="14.28515625" style="4" customWidth="1"/>
    <col min="3814" max="3814" width="13.42578125" style="4" customWidth="1"/>
    <col min="3815" max="3815" width="13.140625" style="4" customWidth="1"/>
    <col min="3816" max="3818" width="0" style="4" hidden="1" customWidth="1"/>
    <col min="3819" max="3819" width="15.140625" style="4" customWidth="1"/>
    <col min="3820" max="4066" width="8.85546875" style="4"/>
    <col min="4067" max="4067" width="7.5703125" style="4" customWidth="1"/>
    <col min="4068" max="4068" width="40.28515625" style="4" customWidth="1"/>
    <col min="4069" max="4069" width="14.28515625" style="4" customWidth="1"/>
    <col min="4070" max="4070" width="13.42578125" style="4" customWidth="1"/>
    <col min="4071" max="4071" width="13.140625" style="4" customWidth="1"/>
    <col min="4072" max="4074" width="0" style="4" hidden="1" customWidth="1"/>
    <col min="4075" max="4075" width="15.140625" style="4" customWidth="1"/>
    <col min="4076" max="4322" width="8.85546875" style="4"/>
    <col min="4323" max="4323" width="7.5703125" style="4" customWidth="1"/>
    <col min="4324" max="4324" width="40.28515625" style="4" customWidth="1"/>
    <col min="4325" max="4325" width="14.28515625" style="4" customWidth="1"/>
    <col min="4326" max="4326" width="13.42578125" style="4" customWidth="1"/>
    <col min="4327" max="4327" width="13.140625" style="4" customWidth="1"/>
    <col min="4328" max="4330" width="0" style="4" hidden="1" customWidth="1"/>
    <col min="4331" max="4331" width="15.140625" style="4" customWidth="1"/>
    <col min="4332" max="4578" width="8.85546875" style="4"/>
    <col min="4579" max="4579" width="7.5703125" style="4" customWidth="1"/>
    <col min="4580" max="4580" width="40.28515625" style="4" customWidth="1"/>
    <col min="4581" max="4581" width="14.28515625" style="4" customWidth="1"/>
    <col min="4582" max="4582" width="13.42578125" style="4" customWidth="1"/>
    <col min="4583" max="4583" width="13.140625" style="4" customWidth="1"/>
    <col min="4584" max="4586" width="0" style="4" hidden="1" customWidth="1"/>
    <col min="4587" max="4587" width="15.140625" style="4" customWidth="1"/>
    <col min="4588" max="4834" width="8.85546875" style="4"/>
    <col min="4835" max="4835" width="7.5703125" style="4" customWidth="1"/>
    <col min="4836" max="4836" width="40.28515625" style="4" customWidth="1"/>
    <col min="4837" max="4837" width="14.28515625" style="4" customWidth="1"/>
    <col min="4838" max="4838" width="13.42578125" style="4" customWidth="1"/>
    <col min="4839" max="4839" width="13.140625" style="4" customWidth="1"/>
    <col min="4840" max="4842" width="0" style="4" hidden="1" customWidth="1"/>
    <col min="4843" max="4843" width="15.140625" style="4" customWidth="1"/>
    <col min="4844" max="5090" width="8.85546875" style="4"/>
    <col min="5091" max="5091" width="7.5703125" style="4" customWidth="1"/>
    <col min="5092" max="5092" width="40.28515625" style="4" customWidth="1"/>
    <col min="5093" max="5093" width="14.28515625" style="4" customWidth="1"/>
    <col min="5094" max="5094" width="13.42578125" style="4" customWidth="1"/>
    <col min="5095" max="5095" width="13.140625" style="4" customWidth="1"/>
    <col min="5096" max="5098" width="0" style="4" hidden="1" customWidth="1"/>
    <col min="5099" max="5099" width="15.140625" style="4" customWidth="1"/>
    <col min="5100" max="5346" width="8.85546875" style="4"/>
    <col min="5347" max="5347" width="7.5703125" style="4" customWidth="1"/>
    <col min="5348" max="5348" width="40.28515625" style="4" customWidth="1"/>
    <col min="5349" max="5349" width="14.28515625" style="4" customWidth="1"/>
    <col min="5350" max="5350" width="13.42578125" style="4" customWidth="1"/>
    <col min="5351" max="5351" width="13.140625" style="4" customWidth="1"/>
    <col min="5352" max="5354" width="0" style="4" hidden="1" customWidth="1"/>
    <col min="5355" max="5355" width="15.140625" style="4" customWidth="1"/>
    <col min="5356" max="5602" width="8.85546875" style="4"/>
    <col min="5603" max="5603" width="7.5703125" style="4" customWidth="1"/>
    <col min="5604" max="5604" width="40.28515625" style="4" customWidth="1"/>
    <col min="5605" max="5605" width="14.28515625" style="4" customWidth="1"/>
    <col min="5606" max="5606" width="13.42578125" style="4" customWidth="1"/>
    <col min="5607" max="5607" width="13.140625" style="4" customWidth="1"/>
    <col min="5608" max="5610" width="0" style="4" hidden="1" customWidth="1"/>
    <col min="5611" max="5611" width="15.140625" style="4" customWidth="1"/>
    <col min="5612" max="5858" width="8.85546875" style="4"/>
    <col min="5859" max="5859" width="7.5703125" style="4" customWidth="1"/>
    <col min="5860" max="5860" width="40.28515625" style="4" customWidth="1"/>
    <col min="5861" max="5861" width="14.28515625" style="4" customWidth="1"/>
    <col min="5862" max="5862" width="13.42578125" style="4" customWidth="1"/>
    <col min="5863" max="5863" width="13.140625" style="4" customWidth="1"/>
    <col min="5864" max="5866" width="0" style="4" hidden="1" customWidth="1"/>
    <col min="5867" max="5867" width="15.140625" style="4" customWidth="1"/>
    <col min="5868" max="6114" width="8.85546875" style="4"/>
    <col min="6115" max="6115" width="7.5703125" style="4" customWidth="1"/>
    <col min="6116" max="6116" width="40.28515625" style="4" customWidth="1"/>
    <col min="6117" max="6117" width="14.28515625" style="4" customWidth="1"/>
    <col min="6118" max="6118" width="13.42578125" style="4" customWidth="1"/>
    <col min="6119" max="6119" width="13.140625" style="4" customWidth="1"/>
    <col min="6120" max="6122" width="0" style="4" hidden="1" customWidth="1"/>
    <col min="6123" max="6123" width="15.140625" style="4" customWidth="1"/>
    <col min="6124" max="6370" width="8.85546875" style="4"/>
    <col min="6371" max="6371" width="7.5703125" style="4" customWidth="1"/>
    <col min="6372" max="6372" width="40.28515625" style="4" customWidth="1"/>
    <col min="6373" max="6373" width="14.28515625" style="4" customWidth="1"/>
    <col min="6374" max="6374" width="13.42578125" style="4" customWidth="1"/>
    <col min="6375" max="6375" width="13.140625" style="4" customWidth="1"/>
    <col min="6376" max="6378" width="0" style="4" hidden="1" customWidth="1"/>
    <col min="6379" max="6379" width="15.140625" style="4" customWidth="1"/>
    <col min="6380" max="6626" width="8.85546875" style="4"/>
    <col min="6627" max="6627" width="7.5703125" style="4" customWidth="1"/>
    <col min="6628" max="6628" width="40.28515625" style="4" customWidth="1"/>
    <col min="6629" max="6629" width="14.28515625" style="4" customWidth="1"/>
    <col min="6630" max="6630" width="13.42578125" style="4" customWidth="1"/>
    <col min="6631" max="6631" width="13.140625" style="4" customWidth="1"/>
    <col min="6632" max="6634" width="0" style="4" hidden="1" customWidth="1"/>
    <col min="6635" max="6635" width="15.140625" style="4" customWidth="1"/>
    <col min="6636" max="6882" width="8.85546875" style="4"/>
    <col min="6883" max="6883" width="7.5703125" style="4" customWidth="1"/>
    <col min="6884" max="6884" width="40.28515625" style="4" customWidth="1"/>
    <col min="6885" max="6885" width="14.28515625" style="4" customWidth="1"/>
    <col min="6886" max="6886" width="13.42578125" style="4" customWidth="1"/>
    <col min="6887" max="6887" width="13.140625" style="4" customWidth="1"/>
    <col min="6888" max="6890" width="0" style="4" hidden="1" customWidth="1"/>
    <col min="6891" max="6891" width="15.140625" style="4" customWidth="1"/>
    <col min="6892" max="7138" width="8.85546875" style="4"/>
    <col min="7139" max="7139" width="7.5703125" style="4" customWidth="1"/>
    <col min="7140" max="7140" width="40.28515625" style="4" customWidth="1"/>
    <col min="7141" max="7141" width="14.28515625" style="4" customWidth="1"/>
    <col min="7142" max="7142" width="13.42578125" style="4" customWidth="1"/>
    <col min="7143" max="7143" width="13.140625" style="4" customWidth="1"/>
    <col min="7144" max="7146" width="0" style="4" hidden="1" customWidth="1"/>
    <col min="7147" max="7147" width="15.140625" style="4" customWidth="1"/>
    <col min="7148" max="7394" width="8.85546875" style="4"/>
    <col min="7395" max="7395" width="7.5703125" style="4" customWidth="1"/>
    <col min="7396" max="7396" width="40.28515625" style="4" customWidth="1"/>
    <col min="7397" max="7397" width="14.28515625" style="4" customWidth="1"/>
    <col min="7398" max="7398" width="13.42578125" style="4" customWidth="1"/>
    <col min="7399" max="7399" width="13.140625" style="4" customWidth="1"/>
    <col min="7400" max="7402" width="0" style="4" hidden="1" customWidth="1"/>
    <col min="7403" max="7403" width="15.140625" style="4" customWidth="1"/>
    <col min="7404" max="7650" width="8.85546875" style="4"/>
    <col min="7651" max="7651" width="7.5703125" style="4" customWidth="1"/>
    <col min="7652" max="7652" width="40.28515625" style="4" customWidth="1"/>
    <col min="7653" max="7653" width="14.28515625" style="4" customWidth="1"/>
    <col min="7654" max="7654" width="13.42578125" style="4" customWidth="1"/>
    <col min="7655" max="7655" width="13.140625" style="4" customWidth="1"/>
    <col min="7656" max="7658" width="0" style="4" hidden="1" customWidth="1"/>
    <col min="7659" max="7659" width="15.140625" style="4" customWidth="1"/>
    <col min="7660" max="7906" width="8.85546875" style="4"/>
    <col min="7907" max="7907" width="7.5703125" style="4" customWidth="1"/>
    <col min="7908" max="7908" width="40.28515625" style="4" customWidth="1"/>
    <col min="7909" max="7909" width="14.28515625" style="4" customWidth="1"/>
    <col min="7910" max="7910" width="13.42578125" style="4" customWidth="1"/>
    <col min="7911" max="7911" width="13.140625" style="4" customWidth="1"/>
    <col min="7912" max="7914" width="0" style="4" hidden="1" customWidth="1"/>
    <col min="7915" max="7915" width="15.140625" style="4" customWidth="1"/>
    <col min="7916" max="8162" width="8.85546875" style="4"/>
    <col min="8163" max="8163" width="7.5703125" style="4" customWidth="1"/>
    <col min="8164" max="8164" width="40.28515625" style="4" customWidth="1"/>
    <col min="8165" max="8165" width="14.28515625" style="4" customWidth="1"/>
    <col min="8166" max="8166" width="13.42578125" style="4" customWidth="1"/>
    <col min="8167" max="8167" width="13.140625" style="4" customWidth="1"/>
    <col min="8168" max="8170" width="0" style="4" hidden="1" customWidth="1"/>
    <col min="8171" max="8171" width="15.140625" style="4" customWidth="1"/>
    <col min="8172" max="8418" width="8.85546875" style="4"/>
    <col min="8419" max="8419" width="7.5703125" style="4" customWidth="1"/>
    <col min="8420" max="8420" width="40.28515625" style="4" customWidth="1"/>
    <col min="8421" max="8421" width="14.28515625" style="4" customWidth="1"/>
    <col min="8422" max="8422" width="13.42578125" style="4" customWidth="1"/>
    <col min="8423" max="8423" width="13.140625" style="4" customWidth="1"/>
    <col min="8424" max="8426" width="0" style="4" hidden="1" customWidth="1"/>
    <col min="8427" max="8427" width="15.140625" style="4" customWidth="1"/>
    <col min="8428" max="8674" width="8.85546875" style="4"/>
    <col min="8675" max="8675" width="7.5703125" style="4" customWidth="1"/>
    <col min="8676" max="8676" width="40.28515625" style="4" customWidth="1"/>
    <col min="8677" max="8677" width="14.28515625" style="4" customWidth="1"/>
    <col min="8678" max="8678" width="13.42578125" style="4" customWidth="1"/>
    <col min="8679" max="8679" width="13.140625" style="4" customWidth="1"/>
    <col min="8680" max="8682" width="0" style="4" hidden="1" customWidth="1"/>
    <col min="8683" max="8683" width="15.140625" style="4" customWidth="1"/>
    <col min="8684" max="8930" width="8.85546875" style="4"/>
    <col min="8931" max="8931" width="7.5703125" style="4" customWidth="1"/>
    <col min="8932" max="8932" width="40.28515625" style="4" customWidth="1"/>
    <col min="8933" max="8933" width="14.28515625" style="4" customWidth="1"/>
    <col min="8934" max="8934" width="13.42578125" style="4" customWidth="1"/>
    <col min="8935" max="8935" width="13.140625" style="4" customWidth="1"/>
    <col min="8936" max="8938" width="0" style="4" hidden="1" customWidth="1"/>
    <col min="8939" max="8939" width="15.140625" style="4" customWidth="1"/>
    <col min="8940" max="9186" width="8.85546875" style="4"/>
    <col min="9187" max="9187" width="7.5703125" style="4" customWidth="1"/>
    <col min="9188" max="9188" width="40.28515625" style="4" customWidth="1"/>
    <col min="9189" max="9189" width="14.28515625" style="4" customWidth="1"/>
    <col min="9190" max="9190" width="13.42578125" style="4" customWidth="1"/>
    <col min="9191" max="9191" width="13.140625" style="4" customWidth="1"/>
    <col min="9192" max="9194" width="0" style="4" hidden="1" customWidth="1"/>
    <col min="9195" max="9195" width="15.140625" style="4" customWidth="1"/>
    <col min="9196" max="9442" width="8.85546875" style="4"/>
    <col min="9443" max="9443" width="7.5703125" style="4" customWidth="1"/>
    <col min="9444" max="9444" width="40.28515625" style="4" customWidth="1"/>
    <col min="9445" max="9445" width="14.28515625" style="4" customWidth="1"/>
    <col min="9446" max="9446" width="13.42578125" style="4" customWidth="1"/>
    <col min="9447" max="9447" width="13.140625" style="4" customWidth="1"/>
    <col min="9448" max="9450" width="0" style="4" hidden="1" customWidth="1"/>
    <col min="9451" max="9451" width="15.140625" style="4" customWidth="1"/>
    <col min="9452" max="9698" width="8.85546875" style="4"/>
    <col min="9699" max="9699" width="7.5703125" style="4" customWidth="1"/>
    <col min="9700" max="9700" width="40.28515625" style="4" customWidth="1"/>
    <col min="9701" max="9701" width="14.28515625" style="4" customWidth="1"/>
    <col min="9702" max="9702" width="13.42578125" style="4" customWidth="1"/>
    <col min="9703" max="9703" width="13.140625" style="4" customWidth="1"/>
    <col min="9704" max="9706" width="0" style="4" hidden="1" customWidth="1"/>
    <col min="9707" max="9707" width="15.140625" style="4" customWidth="1"/>
    <col min="9708" max="9954" width="8.85546875" style="4"/>
    <col min="9955" max="9955" width="7.5703125" style="4" customWidth="1"/>
    <col min="9956" max="9956" width="40.28515625" style="4" customWidth="1"/>
    <col min="9957" max="9957" width="14.28515625" style="4" customWidth="1"/>
    <col min="9958" max="9958" width="13.42578125" style="4" customWidth="1"/>
    <col min="9959" max="9959" width="13.140625" style="4" customWidth="1"/>
    <col min="9960" max="9962" width="0" style="4" hidden="1" customWidth="1"/>
    <col min="9963" max="9963" width="15.140625" style="4" customWidth="1"/>
    <col min="9964" max="10210" width="8.85546875" style="4"/>
    <col min="10211" max="10211" width="7.5703125" style="4" customWidth="1"/>
    <col min="10212" max="10212" width="40.28515625" style="4" customWidth="1"/>
    <col min="10213" max="10213" width="14.28515625" style="4" customWidth="1"/>
    <col min="10214" max="10214" width="13.42578125" style="4" customWidth="1"/>
    <col min="10215" max="10215" width="13.140625" style="4" customWidth="1"/>
    <col min="10216" max="10218" width="0" style="4" hidden="1" customWidth="1"/>
    <col min="10219" max="10219" width="15.140625" style="4" customWidth="1"/>
    <col min="10220" max="10466" width="8.85546875" style="4"/>
    <col min="10467" max="10467" width="7.5703125" style="4" customWidth="1"/>
    <col min="10468" max="10468" width="40.28515625" style="4" customWidth="1"/>
    <col min="10469" max="10469" width="14.28515625" style="4" customWidth="1"/>
    <col min="10470" max="10470" width="13.42578125" style="4" customWidth="1"/>
    <col min="10471" max="10471" width="13.140625" style="4" customWidth="1"/>
    <col min="10472" max="10474" width="0" style="4" hidden="1" customWidth="1"/>
    <col min="10475" max="10475" width="15.140625" style="4" customWidth="1"/>
    <col min="10476" max="10722" width="8.85546875" style="4"/>
    <col min="10723" max="10723" width="7.5703125" style="4" customWidth="1"/>
    <col min="10724" max="10724" width="40.28515625" style="4" customWidth="1"/>
    <col min="10725" max="10725" width="14.28515625" style="4" customWidth="1"/>
    <col min="10726" max="10726" width="13.42578125" style="4" customWidth="1"/>
    <col min="10727" max="10727" width="13.140625" style="4" customWidth="1"/>
    <col min="10728" max="10730" width="0" style="4" hidden="1" customWidth="1"/>
    <col min="10731" max="10731" width="15.140625" style="4" customWidth="1"/>
    <col min="10732" max="10978" width="8.85546875" style="4"/>
    <col min="10979" max="10979" width="7.5703125" style="4" customWidth="1"/>
    <col min="10980" max="10980" width="40.28515625" style="4" customWidth="1"/>
    <col min="10981" max="10981" width="14.28515625" style="4" customWidth="1"/>
    <col min="10982" max="10982" width="13.42578125" style="4" customWidth="1"/>
    <col min="10983" max="10983" width="13.140625" style="4" customWidth="1"/>
    <col min="10984" max="10986" width="0" style="4" hidden="1" customWidth="1"/>
    <col min="10987" max="10987" width="15.140625" style="4" customWidth="1"/>
    <col min="10988" max="11234" width="8.85546875" style="4"/>
    <col min="11235" max="11235" width="7.5703125" style="4" customWidth="1"/>
    <col min="11236" max="11236" width="40.28515625" style="4" customWidth="1"/>
    <col min="11237" max="11237" width="14.28515625" style="4" customWidth="1"/>
    <col min="11238" max="11238" width="13.42578125" style="4" customWidth="1"/>
    <col min="11239" max="11239" width="13.140625" style="4" customWidth="1"/>
    <col min="11240" max="11242" width="0" style="4" hidden="1" customWidth="1"/>
    <col min="11243" max="11243" width="15.140625" style="4" customWidth="1"/>
    <col min="11244" max="11490" width="8.85546875" style="4"/>
    <col min="11491" max="11491" width="7.5703125" style="4" customWidth="1"/>
    <col min="11492" max="11492" width="40.28515625" style="4" customWidth="1"/>
    <col min="11493" max="11493" width="14.28515625" style="4" customWidth="1"/>
    <col min="11494" max="11494" width="13.42578125" style="4" customWidth="1"/>
    <col min="11495" max="11495" width="13.140625" style="4" customWidth="1"/>
    <col min="11496" max="11498" width="0" style="4" hidden="1" customWidth="1"/>
    <col min="11499" max="11499" width="15.140625" style="4" customWidth="1"/>
    <col min="11500" max="11746" width="8.85546875" style="4"/>
    <col min="11747" max="11747" width="7.5703125" style="4" customWidth="1"/>
    <col min="11748" max="11748" width="40.28515625" style="4" customWidth="1"/>
    <col min="11749" max="11749" width="14.28515625" style="4" customWidth="1"/>
    <col min="11750" max="11750" width="13.42578125" style="4" customWidth="1"/>
    <col min="11751" max="11751" width="13.140625" style="4" customWidth="1"/>
    <col min="11752" max="11754" width="0" style="4" hidden="1" customWidth="1"/>
    <col min="11755" max="11755" width="15.140625" style="4" customWidth="1"/>
    <col min="11756" max="12002" width="8.85546875" style="4"/>
    <col min="12003" max="12003" width="7.5703125" style="4" customWidth="1"/>
    <col min="12004" max="12004" width="40.28515625" style="4" customWidth="1"/>
    <col min="12005" max="12005" width="14.28515625" style="4" customWidth="1"/>
    <col min="12006" max="12006" width="13.42578125" style="4" customWidth="1"/>
    <col min="12007" max="12007" width="13.140625" style="4" customWidth="1"/>
    <col min="12008" max="12010" width="0" style="4" hidden="1" customWidth="1"/>
    <col min="12011" max="12011" width="15.140625" style="4" customWidth="1"/>
    <col min="12012" max="12258" width="8.85546875" style="4"/>
    <col min="12259" max="12259" width="7.5703125" style="4" customWidth="1"/>
    <col min="12260" max="12260" width="40.28515625" style="4" customWidth="1"/>
    <col min="12261" max="12261" width="14.28515625" style="4" customWidth="1"/>
    <col min="12262" max="12262" width="13.42578125" style="4" customWidth="1"/>
    <col min="12263" max="12263" width="13.140625" style="4" customWidth="1"/>
    <col min="12264" max="12266" width="0" style="4" hidden="1" customWidth="1"/>
    <col min="12267" max="12267" width="15.140625" style="4" customWidth="1"/>
    <col min="12268" max="12514" width="8.85546875" style="4"/>
    <col min="12515" max="12515" width="7.5703125" style="4" customWidth="1"/>
    <col min="12516" max="12516" width="40.28515625" style="4" customWidth="1"/>
    <col min="12517" max="12517" width="14.28515625" style="4" customWidth="1"/>
    <col min="12518" max="12518" width="13.42578125" style="4" customWidth="1"/>
    <col min="12519" max="12519" width="13.140625" style="4" customWidth="1"/>
    <col min="12520" max="12522" width="0" style="4" hidden="1" customWidth="1"/>
    <col min="12523" max="12523" width="15.140625" style="4" customWidth="1"/>
    <col min="12524" max="12770" width="8.85546875" style="4"/>
    <col min="12771" max="12771" width="7.5703125" style="4" customWidth="1"/>
    <col min="12772" max="12772" width="40.28515625" style="4" customWidth="1"/>
    <col min="12773" max="12773" width="14.28515625" style="4" customWidth="1"/>
    <col min="12774" max="12774" width="13.42578125" style="4" customWidth="1"/>
    <col min="12775" max="12775" width="13.140625" style="4" customWidth="1"/>
    <col min="12776" max="12778" width="0" style="4" hidden="1" customWidth="1"/>
    <col min="12779" max="12779" width="15.140625" style="4" customWidth="1"/>
    <col min="12780" max="13026" width="8.85546875" style="4"/>
    <col min="13027" max="13027" width="7.5703125" style="4" customWidth="1"/>
    <col min="13028" max="13028" width="40.28515625" style="4" customWidth="1"/>
    <col min="13029" max="13029" width="14.28515625" style="4" customWidth="1"/>
    <col min="13030" max="13030" width="13.42578125" style="4" customWidth="1"/>
    <col min="13031" max="13031" width="13.140625" style="4" customWidth="1"/>
    <col min="13032" max="13034" width="0" style="4" hidden="1" customWidth="1"/>
    <col min="13035" max="13035" width="15.140625" style="4" customWidth="1"/>
    <col min="13036" max="13282" width="8.85546875" style="4"/>
    <col min="13283" max="13283" width="7.5703125" style="4" customWidth="1"/>
    <col min="13284" max="13284" width="40.28515625" style="4" customWidth="1"/>
    <col min="13285" max="13285" width="14.28515625" style="4" customWidth="1"/>
    <col min="13286" max="13286" width="13.42578125" style="4" customWidth="1"/>
    <col min="13287" max="13287" width="13.140625" style="4" customWidth="1"/>
    <col min="13288" max="13290" width="0" style="4" hidden="1" customWidth="1"/>
    <col min="13291" max="13291" width="15.140625" style="4" customWidth="1"/>
    <col min="13292" max="13538" width="8.85546875" style="4"/>
    <col min="13539" max="13539" width="7.5703125" style="4" customWidth="1"/>
    <col min="13540" max="13540" width="40.28515625" style="4" customWidth="1"/>
    <col min="13541" max="13541" width="14.28515625" style="4" customWidth="1"/>
    <col min="13542" max="13542" width="13.42578125" style="4" customWidth="1"/>
    <col min="13543" max="13543" width="13.140625" style="4" customWidth="1"/>
    <col min="13544" max="13546" width="0" style="4" hidden="1" customWidth="1"/>
    <col min="13547" max="13547" width="15.140625" style="4" customWidth="1"/>
    <col min="13548" max="13794" width="8.85546875" style="4"/>
    <col min="13795" max="13795" width="7.5703125" style="4" customWidth="1"/>
    <col min="13796" max="13796" width="40.28515625" style="4" customWidth="1"/>
    <col min="13797" max="13797" width="14.28515625" style="4" customWidth="1"/>
    <col min="13798" max="13798" width="13.42578125" style="4" customWidth="1"/>
    <col min="13799" max="13799" width="13.140625" style="4" customWidth="1"/>
    <col min="13800" max="13802" width="0" style="4" hidden="1" customWidth="1"/>
    <col min="13803" max="13803" width="15.140625" style="4" customWidth="1"/>
    <col min="13804" max="14050" width="8.85546875" style="4"/>
    <col min="14051" max="14051" width="7.5703125" style="4" customWidth="1"/>
    <col min="14052" max="14052" width="40.28515625" style="4" customWidth="1"/>
    <col min="14053" max="14053" width="14.28515625" style="4" customWidth="1"/>
    <col min="14054" max="14054" width="13.42578125" style="4" customWidth="1"/>
    <col min="14055" max="14055" width="13.140625" style="4" customWidth="1"/>
    <col min="14056" max="14058" width="0" style="4" hidden="1" customWidth="1"/>
    <col min="14059" max="14059" width="15.140625" style="4" customWidth="1"/>
    <col min="14060" max="14306" width="8.85546875" style="4"/>
    <col min="14307" max="14307" width="7.5703125" style="4" customWidth="1"/>
    <col min="14308" max="14308" width="40.28515625" style="4" customWidth="1"/>
    <col min="14309" max="14309" width="14.28515625" style="4" customWidth="1"/>
    <col min="14310" max="14310" width="13.42578125" style="4" customWidth="1"/>
    <col min="14311" max="14311" width="13.140625" style="4" customWidth="1"/>
    <col min="14312" max="14314" width="0" style="4" hidden="1" customWidth="1"/>
    <col min="14315" max="14315" width="15.140625" style="4" customWidth="1"/>
    <col min="14316" max="14562" width="8.85546875" style="4"/>
    <col min="14563" max="14563" width="7.5703125" style="4" customWidth="1"/>
    <col min="14564" max="14564" width="40.28515625" style="4" customWidth="1"/>
    <col min="14565" max="14565" width="14.28515625" style="4" customWidth="1"/>
    <col min="14566" max="14566" width="13.42578125" style="4" customWidth="1"/>
    <col min="14567" max="14567" width="13.140625" style="4" customWidth="1"/>
    <col min="14568" max="14570" width="0" style="4" hidden="1" customWidth="1"/>
    <col min="14571" max="14571" width="15.140625" style="4" customWidth="1"/>
    <col min="14572" max="14818" width="8.85546875" style="4"/>
    <col min="14819" max="14819" width="7.5703125" style="4" customWidth="1"/>
    <col min="14820" max="14820" width="40.28515625" style="4" customWidth="1"/>
    <col min="14821" max="14821" width="14.28515625" style="4" customWidth="1"/>
    <col min="14822" max="14822" width="13.42578125" style="4" customWidth="1"/>
    <col min="14823" max="14823" width="13.140625" style="4" customWidth="1"/>
    <col min="14824" max="14826" width="0" style="4" hidden="1" customWidth="1"/>
    <col min="14827" max="14827" width="15.140625" style="4" customWidth="1"/>
    <col min="14828" max="15074" width="8.85546875" style="4"/>
    <col min="15075" max="15075" width="7.5703125" style="4" customWidth="1"/>
    <col min="15076" max="15076" width="40.28515625" style="4" customWidth="1"/>
    <col min="15077" max="15077" width="14.28515625" style="4" customWidth="1"/>
    <col min="15078" max="15078" width="13.42578125" style="4" customWidth="1"/>
    <col min="15079" max="15079" width="13.140625" style="4" customWidth="1"/>
    <col min="15080" max="15082" width="0" style="4" hidden="1" customWidth="1"/>
    <col min="15083" max="15083" width="15.140625" style="4" customWidth="1"/>
    <col min="15084" max="15330" width="8.85546875" style="4"/>
    <col min="15331" max="15331" width="7.5703125" style="4" customWidth="1"/>
    <col min="15332" max="15332" width="40.28515625" style="4" customWidth="1"/>
    <col min="15333" max="15333" width="14.28515625" style="4" customWidth="1"/>
    <col min="15334" max="15334" width="13.42578125" style="4" customWidth="1"/>
    <col min="15335" max="15335" width="13.140625" style="4" customWidth="1"/>
    <col min="15336" max="15338" width="0" style="4" hidden="1" customWidth="1"/>
    <col min="15339" max="15339" width="15.140625" style="4" customWidth="1"/>
    <col min="15340" max="15586" width="8.85546875" style="4"/>
    <col min="15587" max="15587" width="7.5703125" style="4" customWidth="1"/>
    <col min="15588" max="15588" width="40.28515625" style="4" customWidth="1"/>
    <col min="15589" max="15589" width="14.28515625" style="4" customWidth="1"/>
    <col min="15590" max="15590" width="13.42578125" style="4" customWidth="1"/>
    <col min="15591" max="15591" width="13.140625" style="4" customWidth="1"/>
    <col min="15592" max="15594" width="0" style="4" hidden="1" customWidth="1"/>
    <col min="15595" max="15595" width="15.140625" style="4" customWidth="1"/>
    <col min="15596" max="15842" width="8.85546875" style="4"/>
    <col min="15843" max="15843" width="7.5703125" style="4" customWidth="1"/>
    <col min="15844" max="15844" width="40.28515625" style="4" customWidth="1"/>
    <col min="15845" max="15845" width="14.28515625" style="4" customWidth="1"/>
    <col min="15846" max="15846" width="13.42578125" style="4" customWidth="1"/>
    <col min="15847" max="15847" width="13.140625" style="4" customWidth="1"/>
    <col min="15848" max="15850" width="0" style="4" hidden="1" customWidth="1"/>
    <col min="15851" max="15851" width="15.140625" style="4" customWidth="1"/>
    <col min="15852" max="16098" width="8.85546875" style="4"/>
    <col min="16099" max="16099" width="7.5703125" style="4" customWidth="1"/>
    <col min="16100" max="16100" width="40.28515625" style="4" customWidth="1"/>
    <col min="16101" max="16101" width="14.28515625" style="4" customWidth="1"/>
    <col min="16102" max="16102" width="13.42578125" style="4" customWidth="1"/>
    <col min="16103" max="16103" width="13.140625" style="4" customWidth="1"/>
    <col min="16104" max="16106" width="0" style="4" hidden="1" customWidth="1"/>
    <col min="16107" max="16107" width="15.140625" style="4" customWidth="1"/>
    <col min="16108" max="16366" width="8.85546875" style="4"/>
    <col min="16367" max="16384" width="9.140625" style="4" customWidth="1"/>
  </cols>
  <sheetData>
    <row r="1" spans="1:7">
      <c r="A1" s="1"/>
      <c r="C1" s="1" t="s">
        <v>750</v>
      </c>
    </row>
    <row r="2" spans="1:7">
      <c r="A2" s="1"/>
      <c r="C2" s="1" t="s">
        <v>821</v>
      </c>
    </row>
    <row r="3" spans="1:7">
      <c r="A3" s="1"/>
      <c r="C3" s="1" t="s">
        <v>616</v>
      </c>
    </row>
    <row r="5" spans="1:7" ht="14.45" customHeight="1">
      <c r="A5" s="316" t="s">
        <v>770</v>
      </c>
      <c r="B5" s="316"/>
      <c r="C5" s="316"/>
    </row>
    <row r="6" spans="1:7" ht="14.45" customHeight="1">
      <c r="A6" s="160"/>
      <c r="B6" s="160" t="s">
        <v>751</v>
      </c>
      <c r="C6" s="160"/>
    </row>
    <row r="7" spans="1:7" ht="14.45" customHeight="1">
      <c r="A7" s="316" t="s">
        <v>752</v>
      </c>
      <c r="B7" s="316"/>
      <c r="C7" s="316"/>
    </row>
    <row r="9" spans="1:7" ht="12.75" customHeight="1">
      <c r="A9" s="308" t="s">
        <v>3</v>
      </c>
      <c r="B9" s="311" t="s">
        <v>27</v>
      </c>
      <c r="C9" s="308" t="s">
        <v>771</v>
      </c>
    </row>
    <row r="10" spans="1:7">
      <c r="A10" s="309"/>
      <c r="B10" s="312"/>
      <c r="C10" s="309"/>
    </row>
    <row r="11" spans="1:7">
      <c r="A11" s="309"/>
      <c r="B11" s="312"/>
      <c r="C11" s="309"/>
    </row>
    <row r="12" spans="1:7">
      <c r="A12" s="310"/>
      <c r="B12" s="313"/>
      <c r="C12" s="310"/>
    </row>
    <row r="13" spans="1:7">
      <c r="A13" s="88">
        <v>1</v>
      </c>
      <c r="B13" s="88">
        <v>2</v>
      </c>
      <c r="C13" s="88">
        <v>3</v>
      </c>
    </row>
    <row r="14" spans="1:7" ht="14.25">
      <c r="A14" s="229" t="s">
        <v>4</v>
      </c>
      <c r="B14" s="230"/>
      <c r="C14" s="231">
        <f>SUM(C15:C31)</f>
        <v>81216</v>
      </c>
    </row>
    <row r="15" spans="1:7">
      <c r="A15" s="247">
        <v>1</v>
      </c>
      <c r="B15" s="259" t="s">
        <v>753</v>
      </c>
      <c r="C15" s="261">
        <v>1692</v>
      </c>
      <c r="G15" s="83"/>
    </row>
    <row r="16" spans="1:7">
      <c r="A16" s="104">
        <v>2</v>
      </c>
      <c r="B16" s="111" t="s">
        <v>754</v>
      </c>
      <c r="C16" s="248">
        <v>9306</v>
      </c>
      <c r="G16" s="83"/>
    </row>
    <row r="17" spans="1:7">
      <c r="A17" s="104">
        <v>3</v>
      </c>
      <c r="B17" s="111" t="s">
        <v>755</v>
      </c>
      <c r="C17" s="248">
        <v>2538</v>
      </c>
      <c r="G17" s="83"/>
    </row>
    <row r="18" spans="1:7">
      <c r="A18" s="104">
        <v>4</v>
      </c>
      <c r="B18" s="111" t="s">
        <v>756</v>
      </c>
      <c r="C18" s="248">
        <v>5922</v>
      </c>
      <c r="G18" s="83"/>
    </row>
    <row r="19" spans="1:7">
      <c r="A19" s="104">
        <v>5</v>
      </c>
      <c r="B19" s="111" t="s">
        <v>757</v>
      </c>
      <c r="C19" s="248">
        <v>5076</v>
      </c>
      <c r="G19" s="83"/>
    </row>
    <row r="20" spans="1:7">
      <c r="A20" s="104">
        <v>6</v>
      </c>
      <c r="B20" s="111" t="s">
        <v>758</v>
      </c>
      <c r="C20" s="248">
        <v>7614</v>
      </c>
      <c r="G20" s="83"/>
    </row>
    <row r="21" spans="1:7">
      <c r="A21" s="104">
        <v>7</v>
      </c>
      <c r="B21" s="111" t="s">
        <v>759</v>
      </c>
      <c r="C21" s="248">
        <v>1692</v>
      </c>
      <c r="G21" s="83"/>
    </row>
    <row r="22" spans="1:7">
      <c r="A22" s="104">
        <v>8</v>
      </c>
      <c r="B22" s="111" t="s">
        <v>760</v>
      </c>
      <c r="C22" s="248">
        <v>5922</v>
      </c>
      <c r="G22" s="83"/>
    </row>
    <row r="23" spans="1:7">
      <c r="A23" s="104">
        <v>9</v>
      </c>
      <c r="B23" s="111" t="s">
        <v>761</v>
      </c>
      <c r="C23" s="248">
        <v>4230</v>
      </c>
      <c r="G23" s="83"/>
    </row>
    <row r="24" spans="1:7">
      <c r="A24" s="104">
        <v>10</v>
      </c>
      <c r="B24" s="111" t="s">
        <v>762</v>
      </c>
      <c r="C24" s="248">
        <v>18612</v>
      </c>
      <c r="G24" s="83"/>
    </row>
    <row r="25" spans="1:7">
      <c r="A25" s="104">
        <v>11</v>
      </c>
      <c r="B25" s="111" t="s">
        <v>763</v>
      </c>
      <c r="C25" s="248">
        <v>3384</v>
      </c>
      <c r="G25" s="83"/>
    </row>
    <row r="26" spans="1:7">
      <c r="A26" s="104">
        <v>12</v>
      </c>
      <c r="B26" s="111" t="s">
        <v>764</v>
      </c>
      <c r="C26" s="248">
        <v>846</v>
      </c>
      <c r="G26" s="83"/>
    </row>
    <row r="27" spans="1:7">
      <c r="A27" s="104">
        <v>13</v>
      </c>
      <c r="B27" s="111" t="s">
        <v>765</v>
      </c>
      <c r="C27" s="248">
        <v>1692</v>
      </c>
      <c r="G27" s="83"/>
    </row>
    <row r="28" spans="1:7">
      <c r="A28" s="104">
        <v>14</v>
      </c>
      <c r="B28" s="111" t="s">
        <v>766</v>
      </c>
      <c r="C28" s="248">
        <v>4230</v>
      </c>
      <c r="G28" s="83"/>
    </row>
    <row r="29" spans="1:7">
      <c r="A29" s="104">
        <v>15</v>
      </c>
      <c r="B29" s="111" t="s">
        <v>767</v>
      </c>
      <c r="C29" s="248">
        <v>846</v>
      </c>
      <c r="G29" s="83"/>
    </row>
    <row r="30" spans="1:7">
      <c r="A30" s="104">
        <v>16</v>
      </c>
      <c r="B30" s="111" t="s">
        <v>768</v>
      </c>
      <c r="C30" s="248">
        <v>5922</v>
      </c>
      <c r="G30" s="83"/>
    </row>
    <row r="31" spans="1:7">
      <c r="A31" s="249">
        <v>17</v>
      </c>
      <c r="B31" s="260" t="s">
        <v>769</v>
      </c>
      <c r="C31" s="262">
        <v>1692</v>
      </c>
      <c r="G31" s="83"/>
    </row>
    <row r="34" spans="2:3" ht="15">
      <c r="B34" s="192" t="s">
        <v>735</v>
      </c>
      <c r="C34" s="192" t="s">
        <v>728</v>
      </c>
    </row>
  </sheetData>
  <mergeCells count="5"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EB7A-46BA-49D1-9320-BC08BA6B5C90}">
  <sheetPr>
    <tabColor rgb="FFFFC000"/>
  </sheetPr>
  <dimension ref="A1:C53"/>
  <sheetViews>
    <sheetView tabSelected="1" view="pageBreakPreview" zoomScaleNormal="100" zoomScaleSheetLayoutView="100" workbookViewId="0">
      <pane ySplit="12" topLeftCell="A13" activePane="bottomLeft" state="frozen"/>
      <selection activeCell="O184" sqref="O184"/>
      <selection pane="bottomLeft" activeCell="C2" sqref="C2"/>
    </sheetView>
  </sheetViews>
  <sheetFormatPr defaultColWidth="8.85546875" defaultRowHeight="15"/>
  <cols>
    <col min="1" max="1" width="63.85546875" style="2" customWidth="1"/>
    <col min="2" max="2" width="14.7109375" style="2" customWidth="1"/>
    <col min="3" max="3" width="12.28515625" style="67" customWidth="1"/>
    <col min="4" max="16384" width="8.85546875" style="2"/>
  </cols>
  <sheetData>
    <row r="1" spans="1:3">
      <c r="C1" s="68" t="s">
        <v>560</v>
      </c>
    </row>
    <row r="2" spans="1:3">
      <c r="C2" s="68" t="s">
        <v>821</v>
      </c>
    </row>
    <row r="3" spans="1:3">
      <c r="C3" s="68" t="s">
        <v>616</v>
      </c>
    </row>
    <row r="5" spans="1:3" ht="15.75">
      <c r="A5" s="292" t="s">
        <v>561</v>
      </c>
      <c r="B5" s="292"/>
      <c r="C5" s="292"/>
    </row>
    <row r="6" spans="1:3" ht="15.75">
      <c r="A6" s="292" t="s">
        <v>481</v>
      </c>
      <c r="B6" s="292"/>
      <c r="C6" s="292"/>
    </row>
    <row r="7" spans="1:3" ht="15.75">
      <c r="A7" s="292" t="s">
        <v>617</v>
      </c>
      <c r="B7" s="292"/>
      <c r="C7" s="292"/>
    </row>
    <row r="8" spans="1:3" ht="12" customHeight="1">
      <c r="A8" s="3"/>
      <c r="B8" s="3"/>
      <c r="C8" s="69"/>
    </row>
    <row r="9" spans="1:3" ht="26.25">
      <c r="A9" s="293" t="s">
        <v>27</v>
      </c>
      <c r="B9" s="295" t="s">
        <v>34</v>
      </c>
      <c r="C9" s="70" t="s">
        <v>618</v>
      </c>
    </row>
    <row r="10" spans="1:3">
      <c r="A10" s="294"/>
      <c r="B10" s="296"/>
      <c r="C10" s="71" t="s">
        <v>511</v>
      </c>
    </row>
    <row r="11" spans="1:3" s="5" customFormat="1" ht="12.75">
      <c r="A11" s="278" t="s">
        <v>32</v>
      </c>
      <c r="B11" s="280" t="s">
        <v>175</v>
      </c>
      <c r="C11" s="282">
        <v>0</v>
      </c>
    </row>
    <row r="12" spans="1:3" s="5" customFormat="1" ht="12.75">
      <c r="A12" s="284" t="s">
        <v>451</v>
      </c>
      <c r="B12" s="284" t="s">
        <v>450</v>
      </c>
      <c r="C12" s="284" t="s">
        <v>452</v>
      </c>
    </row>
    <row r="13" spans="1:3" s="5" customFormat="1" ht="12.75">
      <c r="A13" s="280" t="s">
        <v>562</v>
      </c>
      <c r="B13" s="280" t="s">
        <v>563</v>
      </c>
      <c r="C13" s="282">
        <v>0</v>
      </c>
    </row>
    <row r="14" spans="1:3" s="5" customFormat="1" ht="12.75">
      <c r="A14" s="280" t="s">
        <v>564</v>
      </c>
      <c r="B14" s="280" t="s">
        <v>565</v>
      </c>
      <c r="C14" s="282">
        <v>0</v>
      </c>
    </row>
    <row r="15" spans="1:3" s="5" customFormat="1" ht="12.75">
      <c r="A15" s="283" t="s">
        <v>566</v>
      </c>
      <c r="B15" s="283" t="s">
        <v>567</v>
      </c>
      <c r="C15" s="285">
        <v>0</v>
      </c>
    </row>
    <row r="16" spans="1:3" s="5" customFormat="1" ht="12.75">
      <c r="A16" s="280" t="s">
        <v>568</v>
      </c>
      <c r="B16" s="280" t="s">
        <v>569</v>
      </c>
      <c r="C16" s="282">
        <v>0</v>
      </c>
    </row>
    <row r="17" spans="1:3" s="5" customFormat="1" ht="12.75">
      <c r="A17" s="283" t="s">
        <v>570</v>
      </c>
      <c r="B17" s="283" t="s">
        <v>571</v>
      </c>
      <c r="C17" s="285">
        <v>0</v>
      </c>
    </row>
    <row r="18" spans="1:3" s="5" customFormat="1" ht="12.75">
      <c r="A18" s="25"/>
      <c r="B18" s="25"/>
      <c r="C18" s="25"/>
    </row>
    <row r="19" spans="1:3" s="5" customFormat="1" ht="12.75">
      <c r="A19" s="278" t="s">
        <v>28</v>
      </c>
      <c r="B19" s="280" t="s">
        <v>175</v>
      </c>
      <c r="C19" s="282">
        <v>694051</v>
      </c>
    </row>
    <row r="20" spans="1:3" s="5" customFormat="1" ht="12.75">
      <c r="A20" s="284" t="s">
        <v>451</v>
      </c>
      <c r="B20" s="284" t="s">
        <v>450</v>
      </c>
      <c r="C20" s="284" t="s">
        <v>452</v>
      </c>
    </row>
    <row r="21" spans="1:3" s="5" customFormat="1" ht="12.75">
      <c r="A21" s="289" t="s">
        <v>285</v>
      </c>
      <c r="B21" s="290"/>
      <c r="C21" s="291"/>
    </row>
    <row r="22" spans="1:3" s="5" customFormat="1" ht="12.75">
      <c r="A22" s="280" t="s">
        <v>287</v>
      </c>
      <c r="B22" s="280" t="s">
        <v>286</v>
      </c>
      <c r="C22" s="282">
        <v>100</v>
      </c>
    </row>
    <row r="23" spans="1:3" s="5" customFormat="1" ht="12.75">
      <c r="A23" s="280" t="s">
        <v>289</v>
      </c>
      <c r="B23" s="280" t="s">
        <v>288</v>
      </c>
      <c r="C23" s="282">
        <v>26</v>
      </c>
    </row>
    <row r="24" spans="1:3" s="5" customFormat="1" ht="12.75">
      <c r="A24" s="280" t="s">
        <v>295</v>
      </c>
      <c r="B24" s="280" t="s">
        <v>294</v>
      </c>
      <c r="C24" s="282">
        <v>500</v>
      </c>
    </row>
    <row r="25" spans="1:3" s="5" customFormat="1" ht="12.75">
      <c r="A25" s="280" t="s">
        <v>299</v>
      </c>
      <c r="B25" s="280" t="s">
        <v>298</v>
      </c>
      <c r="C25" s="282">
        <v>529052</v>
      </c>
    </row>
    <row r="26" spans="1:3" s="5" customFormat="1" ht="12.75">
      <c r="A26" s="280" t="s">
        <v>301</v>
      </c>
      <c r="B26" s="280" t="s">
        <v>300</v>
      </c>
      <c r="C26" s="282">
        <v>161751</v>
      </c>
    </row>
    <row r="27" spans="1:3" s="5" customFormat="1" ht="12.75">
      <c r="A27" s="280" t="s">
        <v>303</v>
      </c>
      <c r="B27" s="280" t="s">
        <v>302</v>
      </c>
      <c r="C27" s="282">
        <v>2622</v>
      </c>
    </row>
    <row r="28" spans="1:3" s="5" customFormat="1" ht="12.75">
      <c r="A28" s="289" t="s">
        <v>304</v>
      </c>
      <c r="B28" s="290"/>
      <c r="C28" s="291"/>
    </row>
    <row r="29" spans="1:3" s="5" customFormat="1" ht="12.75">
      <c r="A29" s="280" t="s">
        <v>1</v>
      </c>
      <c r="B29" s="280" t="s">
        <v>320</v>
      </c>
      <c r="C29" s="282">
        <v>9149</v>
      </c>
    </row>
    <row r="30" spans="1:3" s="5" customFormat="1" ht="12.75">
      <c r="A30" s="280" t="s">
        <v>328</v>
      </c>
      <c r="B30" s="280" t="s">
        <v>327</v>
      </c>
      <c r="C30" s="282">
        <v>5638</v>
      </c>
    </row>
    <row r="31" spans="1:3" s="5" customFormat="1" ht="12.75">
      <c r="A31" s="283" t="s">
        <v>334</v>
      </c>
      <c r="B31" s="283" t="s">
        <v>333</v>
      </c>
      <c r="C31" s="285">
        <v>5638</v>
      </c>
    </row>
    <row r="32" spans="1:3" s="5" customFormat="1" ht="12.75">
      <c r="A32" s="283" t="s">
        <v>336</v>
      </c>
      <c r="B32" s="283" t="s">
        <v>335</v>
      </c>
      <c r="C32" s="285">
        <v>0</v>
      </c>
    </row>
    <row r="33" spans="1:3" s="5" customFormat="1" ht="25.5">
      <c r="A33" s="280" t="s">
        <v>346</v>
      </c>
      <c r="B33" s="280" t="s">
        <v>345</v>
      </c>
      <c r="C33" s="282">
        <v>3511</v>
      </c>
    </row>
    <row r="34" spans="1:3">
      <c r="A34" s="283" t="s">
        <v>348</v>
      </c>
      <c r="B34" s="283" t="s">
        <v>347</v>
      </c>
      <c r="C34" s="285">
        <v>892</v>
      </c>
    </row>
    <row r="35" spans="1:3">
      <c r="A35" s="283" t="s">
        <v>354</v>
      </c>
      <c r="B35" s="283" t="s">
        <v>353</v>
      </c>
      <c r="C35" s="285">
        <v>50</v>
      </c>
    </row>
    <row r="36" spans="1:3" ht="26.25">
      <c r="A36" s="283" t="s">
        <v>356</v>
      </c>
      <c r="B36" s="283" t="s">
        <v>355</v>
      </c>
      <c r="C36" s="285">
        <v>2498</v>
      </c>
    </row>
    <row r="37" spans="1:3">
      <c r="A37" s="283" t="s">
        <v>358</v>
      </c>
      <c r="B37" s="283" t="s">
        <v>357</v>
      </c>
      <c r="C37" s="285">
        <v>71</v>
      </c>
    </row>
    <row r="38" spans="1:3">
      <c r="A38" s="280" t="s">
        <v>2</v>
      </c>
      <c r="B38" s="280" t="s">
        <v>387</v>
      </c>
      <c r="C38" s="282">
        <v>684902</v>
      </c>
    </row>
    <row r="39" spans="1:3">
      <c r="A39" s="280" t="s">
        <v>395</v>
      </c>
      <c r="B39" s="280" t="s">
        <v>394</v>
      </c>
      <c r="C39" s="282">
        <v>684902</v>
      </c>
    </row>
    <row r="40" spans="1:3">
      <c r="A40" s="283" t="s">
        <v>399</v>
      </c>
      <c r="B40" s="283" t="s">
        <v>398</v>
      </c>
      <c r="C40" s="285">
        <v>2500</v>
      </c>
    </row>
    <row r="41" spans="1:3">
      <c r="A41" s="283" t="s">
        <v>401</v>
      </c>
      <c r="B41" s="283" t="s">
        <v>400</v>
      </c>
      <c r="C41" s="285">
        <v>500</v>
      </c>
    </row>
    <row r="42" spans="1:3">
      <c r="A42" s="283" t="s">
        <v>403</v>
      </c>
      <c r="B42" s="283" t="s">
        <v>402</v>
      </c>
      <c r="C42" s="285">
        <v>681902</v>
      </c>
    </row>
    <row r="43" spans="1:3">
      <c r="A43" s="25"/>
      <c r="B43" s="25"/>
      <c r="C43" s="25"/>
    </row>
    <row r="44" spans="1:3">
      <c r="A44" s="278" t="s">
        <v>448</v>
      </c>
      <c r="B44" s="280" t="s">
        <v>175</v>
      </c>
      <c r="C44" s="282">
        <v>-694051</v>
      </c>
    </row>
    <row r="45" spans="1:3">
      <c r="A45" s="25"/>
      <c r="B45" s="25"/>
      <c r="C45" s="25"/>
    </row>
    <row r="46" spans="1:3">
      <c r="A46" s="278" t="s">
        <v>449</v>
      </c>
      <c r="B46" s="280" t="s">
        <v>175</v>
      </c>
      <c r="C46" s="282">
        <v>694051</v>
      </c>
    </row>
    <row r="47" spans="1:3">
      <c r="A47" s="284" t="s">
        <v>451</v>
      </c>
      <c r="B47" s="284" t="s">
        <v>450</v>
      </c>
      <c r="C47" s="284" t="s">
        <v>452</v>
      </c>
    </row>
    <row r="48" spans="1:3">
      <c r="A48" s="280" t="s">
        <v>33</v>
      </c>
      <c r="B48" s="280" t="s">
        <v>453</v>
      </c>
      <c r="C48" s="282">
        <v>694051</v>
      </c>
    </row>
    <row r="49" spans="1:3">
      <c r="A49" s="280" t="s">
        <v>459</v>
      </c>
      <c r="B49" s="280" t="s">
        <v>458</v>
      </c>
      <c r="C49" s="282">
        <v>694051</v>
      </c>
    </row>
    <row r="50" spans="1:3">
      <c r="A50" s="283" t="s">
        <v>461</v>
      </c>
      <c r="B50" s="283" t="s">
        <v>460</v>
      </c>
      <c r="C50" s="285">
        <v>694051</v>
      </c>
    </row>
    <row r="53" spans="1:3">
      <c r="A53" s="192" t="s">
        <v>735</v>
      </c>
      <c r="B53" s="192" t="s">
        <v>728</v>
      </c>
    </row>
  </sheetData>
  <mergeCells count="7">
    <mergeCell ref="A21:C21"/>
    <mergeCell ref="A28:C28"/>
    <mergeCell ref="A5:C5"/>
    <mergeCell ref="A6:C6"/>
    <mergeCell ref="A7:C7"/>
    <mergeCell ref="A9:A10"/>
    <mergeCell ref="B9:B10"/>
  </mergeCells>
  <pageMargins left="0.70866141732283505" right="0.31496062992126" top="0.74803149606299202" bottom="0.55118110236220497" header="0.31496062992126" footer="0.31496062992126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M190"/>
  <sheetViews>
    <sheetView view="pageBreakPreview" topLeftCell="B1" zoomScaleNormal="100" zoomScaleSheetLayoutView="100" workbookViewId="0">
      <pane ySplit="9" topLeftCell="A10" activePane="bottomLeft" state="frozen"/>
      <selection activeCell="M16" sqref="M16"/>
      <selection pane="bottomLeft" activeCell="L2" sqref="L2"/>
    </sheetView>
  </sheetViews>
  <sheetFormatPr defaultRowHeight="12.75"/>
  <cols>
    <col min="1" max="1" width="13.140625" style="5" customWidth="1"/>
    <col min="2" max="2" width="45.28515625" style="5" customWidth="1"/>
    <col min="3" max="3" width="12.140625" style="5" customWidth="1"/>
    <col min="4" max="10" width="11.42578125" style="5" customWidth="1"/>
    <col min="11" max="11" width="12.7109375" style="5" customWidth="1"/>
    <col min="12" max="12" width="12.85546875" style="5" customWidth="1"/>
    <col min="13" max="26" width="9.140625" style="5"/>
    <col min="27" max="27" width="6.42578125" style="5" customWidth="1"/>
    <col min="28" max="28" width="10.85546875" style="5" customWidth="1"/>
    <col min="29" max="29" width="45.28515625" style="5" customWidth="1"/>
    <col min="30" max="30" width="12.140625" style="5" customWidth="1"/>
    <col min="31" max="31" width="11.42578125" style="5" customWidth="1"/>
    <col min="32" max="32" width="13" style="5" customWidth="1"/>
    <col min="33" max="33" width="15.28515625" style="5" customWidth="1"/>
    <col min="34" max="34" width="11.42578125" style="5" customWidth="1"/>
    <col min="35" max="37" width="11" style="5" customWidth="1"/>
    <col min="38" max="38" width="10.85546875" style="5" customWidth="1"/>
    <col min="39" max="40" width="11.140625" style="5" customWidth="1"/>
    <col min="41" max="41" width="12.140625" style="5" customWidth="1"/>
    <col min="42" max="42" width="12.85546875" style="5" customWidth="1"/>
    <col min="43" max="43" width="10.7109375" style="5" customWidth="1"/>
    <col min="44" max="44" width="10.42578125" style="5" customWidth="1"/>
    <col min="45" max="45" width="10.140625" style="5" customWidth="1"/>
    <col min="46" max="282" width="9.140625" style="5"/>
    <col min="283" max="283" width="6.42578125" style="5" customWidth="1"/>
    <col min="284" max="284" width="10.85546875" style="5" customWidth="1"/>
    <col min="285" max="285" width="45.28515625" style="5" customWidth="1"/>
    <col min="286" max="286" width="12.140625" style="5" customWidth="1"/>
    <col min="287" max="287" width="11.42578125" style="5" customWidth="1"/>
    <col min="288" max="288" width="13" style="5" customWidth="1"/>
    <col min="289" max="289" width="15.28515625" style="5" customWidth="1"/>
    <col min="290" max="290" width="11.42578125" style="5" customWidth="1"/>
    <col min="291" max="293" width="11" style="5" customWidth="1"/>
    <col min="294" max="294" width="10.85546875" style="5" customWidth="1"/>
    <col min="295" max="296" width="11.140625" style="5" customWidth="1"/>
    <col min="297" max="297" width="12.140625" style="5" customWidth="1"/>
    <col min="298" max="298" width="12.85546875" style="5" customWidth="1"/>
    <col min="299" max="299" width="10.7109375" style="5" customWidth="1"/>
    <col min="300" max="300" width="10.42578125" style="5" customWidth="1"/>
    <col min="301" max="301" width="10.140625" style="5" customWidth="1"/>
    <col min="302" max="538" width="9.140625" style="5"/>
    <col min="539" max="539" width="6.42578125" style="5" customWidth="1"/>
    <col min="540" max="540" width="10.85546875" style="5" customWidth="1"/>
    <col min="541" max="541" width="45.28515625" style="5" customWidth="1"/>
    <col min="542" max="542" width="12.140625" style="5" customWidth="1"/>
    <col min="543" max="543" width="11.42578125" style="5" customWidth="1"/>
    <col min="544" max="544" width="13" style="5" customWidth="1"/>
    <col min="545" max="545" width="15.28515625" style="5" customWidth="1"/>
    <col min="546" max="546" width="11.42578125" style="5" customWidth="1"/>
    <col min="547" max="549" width="11" style="5" customWidth="1"/>
    <col min="550" max="550" width="10.85546875" style="5" customWidth="1"/>
    <col min="551" max="552" width="11.140625" style="5" customWidth="1"/>
    <col min="553" max="553" width="12.140625" style="5" customWidth="1"/>
    <col min="554" max="554" width="12.85546875" style="5" customWidth="1"/>
    <col min="555" max="555" width="10.7109375" style="5" customWidth="1"/>
    <col min="556" max="556" width="10.42578125" style="5" customWidth="1"/>
    <col min="557" max="557" width="10.140625" style="5" customWidth="1"/>
    <col min="558" max="794" width="9.140625" style="5"/>
    <col min="795" max="795" width="6.42578125" style="5" customWidth="1"/>
    <col min="796" max="796" width="10.85546875" style="5" customWidth="1"/>
    <col min="797" max="797" width="45.28515625" style="5" customWidth="1"/>
    <col min="798" max="798" width="12.140625" style="5" customWidth="1"/>
    <col min="799" max="799" width="11.42578125" style="5" customWidth="1"/>
    <col min="800" max="800" width="13" style="5" customWidth="1"/>
    <col min="801" max="801" width="15.28515625" style="5" customWidth="1"/>
    <col min="802" max="802" width="11.42578125" style="5" customWidth="1"/>
    <col min="803" max="805" width="11" style="5" customWidth="1"/>
    <col min="806" max="806" width="10.85546875" style="5" customWidth="1"/>
    <col min="807" max="808" width="11.140625" style="5" customWidth="1"/>
    <col min="809" max="809" width="12.140625" style="5" customWidth="1"/>
    <col min="810" max="810" width="12.85546875" style="5" customWidth="1"/>
    <col min="811" max="811" width="10.7109375" style="5" customWidth="1"/>
    <col min="812" max="812" width="10.42578125" style="5" customWidth="1"/>
    <col min="813" max="813" width="10.140625" style="5" customWidth="1"/>
    <col min="814" max="1050" width="9.140625" style="5"/>
    <col min="1051" max="1051" width="6.42578125" style="5" customWidth="1"/>
    <col min="1052" max="1052" width="10.85546875" style="5" customWidth="1"/>
    <col min="1053" max="1053" width="45.28515625" style="5" customWidth="1"/>
    <col min="1054" max="1054" width="12.140625" style="5" customWidth="1"/>
    <col min="1055" max="1055" width="11.42578125" style="5" customWidth="1"/>
    <col min="1056" max="1056" width="13" style="5" customWidth="1"/>
    <col min="1057" max="1057" width="15.28515625" style="5" customWidth="1"/>
    <col min="1058" max="1058" width="11.42578125" style="5" customWidth="1"/>
    <col min="1059" max="1061" width="11" style="5" customWidth="1"/>
    <col min="1062" max="1062" width="10.85546875" style="5" customWidth="1"/>
    <col min="1063" max="1064" width="11.140625" style="5" customWidth="1"/>
    <col min="1065" max="1065" width="12.140625" style="5" customWidth="1"/>
    <col min="1066" max="1066" width="12.85546875" style="5" customWidth="1"/>
    <col min="1067" max="1067" width="10.7109375" style="5" customWidth="1"/>
    <col min="1068" max="1068" width="10.42578125" style="5" customWidth="1"/>
    <col min="1069" max="1069" width="10.140625" style="5" customWidth="1"/>
    <col min="1070" max="1306" width="9.140625" style="5"/>
    <col min="1307" max="1307" width="6.42578125" style="5" customWidth="1"/>
    <col min="1308" max="1308" width="10.85546875" style="5" customWidth="1"/>
    <col min="1309" max="1309" width="45.28515625" style="5" customWidth="1"/>
    <col min="1310" max="1310" width="12.140625" style="5" customWidth="1"/>
    <col min="1311" max="1311" width="11.42578125" style="5" customWidth="1"/>
    <col min="1312" max="1312" width="13" style="5" customWidth="1"/>
    <col min="1313" max="1313" width="15.28515625" style="5" customWidth="1"/>
    <col min="1314" max="1314" width="11.42578125" style="5" customWidth="1"/>
    <col min="1315" max="1317" width="11" style="5" customWidth="1"/>
    <col min="1318" max="1318" width="10.85546875" style="5" customWidth="1"/>
    <col min="1319" max="1320" width="11.140625" style="5" customWidth="1"/>
    <col min="1321" max="1321" width="12.140625" style="5" customWidth="1"/>
    <col min="1322" max="1322" width="12.85546875" style="5" customWidth="1"/>
    <col min="1323" max="1323" width="10.7109375" style="5" customWidth="1"/>
    <col min="1324" max="1324" width="10.42578125" style="5" customWidth="1"/>
    <col min="1325" max="1325" width="10.140625" style="5" customWidth="1"/>
    <col min="1326" max="1562" width="9.140625" style="5"/>
    <col min="1563" max="1563" width="6.42578125" style="5" customWidth="1"/>
    <col min="1564" max="1564" width="10.85546875" style="5" customWidth="1"/>
    <col min="1565" max="1565" width="45.28515625" style="5" customWidth="1"/>
    <col min="1566" max="1566" width="12.140625" style="5" customWidth="1"/>
    <col min="1567" max="1567" width="11.42578125" style="5" customWidth="1"/>
    <col min="1568" max="1568" width="13" style="5" customWidth="1"/>
    <col min="1569" max="1569" width="15.28515625" style="5" customWidth="1"/>
    <col min="1570" max="1570" width="11.42578125" style="5" customWidth="1"/>
    <col min="1571" max="1573" width="11" style="5" customWidth="1"/>
    <col min="1574" max="1574" width="10.85546875" style="5" customWidth="1"/>
    <col min="1575" max="1576" width="11.140625" style="5" customWidth="1"/>
    <col min="1577" max="1577" width="12.140625" style="5" customWidth="1"/>
    <col min="1578" max="1578" width="12.85546875" style="5" customWidth="1"/>
    <col min="1579" max="1579" width="10.7109375" style="5" customWidth="1"/>
    <col min="1580" max="1580" width="10.42578125" style="5" customWidth="1"/>
    <col min="1581" max="1581" width="10.140625" style="5" customWidth="1"/>
    <col min="1582" max="1818" width="9.140625" style="5"/>
    <col min="1819" max="1819" width="6.42578125" style="5" customWidth="1"/>
    <col min="1820" max="1820" width="10.85546875" style="5" customWidth="1"/>
    <col min="1821" max="1821" width="45.28515625" style="5" customWidth="1"/>
    <col min="1822" max="1822" width="12.140625" style="5" customWidth="1"/>
    <col min="1823" max="1823" width="11.42578125" style="5" customWidth="1"/>
    <col min="1824" max="1824" width="13" style="5" customWidth="1"/>
    <col min="1825" max="1825" width="15.28515625" style="5" customWidth="1"/>
    <col min="1826" max="1826" width="11.42578125" style="5" customWidth="1"/>
    <col min="1827" max="1829" width="11" style="5" customWidth="1"/>
    <col min="1830" max="1830" width="10.85546875" style="5" customWidth="1"/>
    <col min="1831" max="1832" width="11.140625" style="5" customWidth="1"/>
    <col min="1833" max="1833" width="12.140625" style="5" customWidth="1"/>
    <col min="1834" max="1834" width="12.85546875" style="5" customWidth="1"/>
    <col min="1835" max="1835" width="10.7109375" style="5" customWidth="1"/>
    <col min="1836" max="1836" width="10.42578125" style="5" customWidth="1"/>
    <col min="1837" max="1837" width="10.140625" style="5" customWidth="1"/>
    <col min="1838" max="2074" width="9.140625" style="5"/>
    <col min="2075" max="2075" width="6.42578125" style="5" customWidth="1"/>
    <col min="2076" max="2076" width="10.85546875" style="5" customWidth="1"/>
    <col min="2077" max="2077" width="45.28515625" style="5" customWidth="1"/>
    <col min="2078" max="2078" width="12.140625" style="5" customWidth="1"/>
    <col min="2079" max="2079" width="11.42578125" style="5" customWidth="1"/>
    <col min="2080" max="2080" width="13" style="5" customWidth="1"/>
    <col min="2081" max="2081" width="15.28515625" style="5" customWidth="1"/>
    <col min="2082" max="2082" width="11.42578125" style="5" customWidth="1"/>
    <col min="2083" max="2085" width="11" style="5" customWidth="1"/>
    <col min="2086" max="2086" width="10.85546875" style="5" customWidth="1"/>
    <col min="2087" max="2088" width="11.140625" style="5" customWidth="1"/>
    <col min="2089" max="2089" width="12.140625" style="5" customWidth="1"/>
    <col min="2090" max="2090" width="12.85546875" style="5" customWidth="1"/>
    <col min="2091" max="2091" width="10.7109375" style="5" customWidth="1"/>
    <col min="2092" max="2092" width="10.42578125" style="5" customWidth="1"/>
    <col min="2093" max="2093" width="10.140625" style="5" customWidth="1"/>
    <col min="2094" max="2330" width="9.140625" style="5"/>
    <col min="2331" max="2331" width="6.42578125" style="5" customWidth="1"/>
    <col min="2332" max="2332" width="10.85546875" style="5" customWidth="1"/>
    <col min="2333" max="2333" width="45.28515625" style="5" customWidth="1"/>
    <col min="2334" max="2334" width="12.140625" style="5" customWidth="1"/>
    <col min="2335" max="2335" width="11.42578125" style="5" customWidth="1"/>
    <col min="2336" max="2336" width="13" style="5" customWidth="1"/>
    <col min="2337" max="2337" width="15.28515625" style="5" customWidth="1"/>
    <col min="2338" max="2338" width="11.42578125" style="5" customWidth="1"/>
    <col min="2339" max="2341" width="11" style="5" customWidth="1"/>
    <col min="2342" max="2342" width="10.85546875" style="5" customWidth="1"/>
    <col min="2343" max="2344" width="11.140625" style="5" customWidth="1"/>
    <col min="2345" max="2345" width="12.140625" style="5" customWidth="1"/>
    <col min="2346" max="2346" width="12.85546875" style="5" customWidth="1"/>
    <col min="2347" max="2347" width="10.7109375" style="5" customWidth="1"/>
    <col min="2348" max="2348" width="10.42578125" style="5" customWidth="1"/>
    <col min="2349" max="2349" width="10.140625" style="5" customWidth="1"/>
    <col min="2350" max="2586" width="9.140625" style="5"/>
    <col min="2587" max="2587" width="6.42578125" style="5" customWidth="1"/>
    <col min="2588" max="2588" width="10.85546875" style="5" customWidth="1"/>
    <col min="2589" max="2589" width="45.28515625" style="5" customWidth="1"/>
    <col min="2590" max="2590" width="12.140625" style="5" customWidth="1"/>
    <col min="2591" max="2591" width="11.42578125" style="5" customWidth="1"/>
    <col min="2592" max="2592" width="13" style="5" customWidth="1"/>
    <col min="2593" max="2593" width="15.28515625" style="5" customWidth="1"/>
    <col min="2594" max="2594" width="11.42578125" style="5" customWidth="1"/>
    <col min="2595" max="2597" width="11" style="5" customWidth="1"/>
    <col min="2598" max="2598" width="10.85546875" style="5" customWidth="1"/>
    <col min="2599" max="2600" width="11.140625" style="5" customWidth="1"/>
    <col min="2601" max="2601" width="12.140625" style="5" customWidth="1"/>
    <col min="2602" max="2602" width="12.85546875" style="5" customWidth="1"/>
    <col min="2603" max="2603" width="10.7109375" style="5" customWidth="1"/>
    <col min="2604" max="2604" width="10.42578125" style="5" customWidth="1"/>
    <col min="2605" max="2605" width="10.140625" style="5" customWidth="1"/>
    <col min="2606" max="2842" width="9.140625" style="5"/>
    <col min="2843" max="2843" width="6.42578125" style="5" customWidth="1"/>
    <col min="2844" max="2844" width="10.85546875" style="5" customWidth="1"/>
    <col min="2845" max="2845" width="45.28515625" style="5" customWidth="1"/>
    <col min="2846" max="2846" width="12.140625" style="5" customWidth="1"/>
    <col min="2847" max="2847" width="11.42578125" style="5" customWidth="1"/>
    <col min="2848" max="2848" width="13" style="5" customWidth="1"/>
    <col min="2849" max="2849" width="15.28515625" style="5" customWidth="1"/>
    <col min="2850" max="2850" width="11.42578125" style="5" customWidth="1"/>
    <col min="2851" max="2853" width="11" style="5" customWidth="1"/>
    <col min="2854" max="2854" width="10.85546875" style="5" customWidth="1"/>
    <col min="2855" max="2856" width="11.140625" style="5" customWidth="1"/>
    <col min="2857" max="2857" width="12.140625" style="5" customWidth="1"/>
    <col min="2858" max="2858" width="12.85546875" style="5" customWidth="1"/>
    <col min="2859" max="2859" width="10.7109375" style="5" customWidth="1"/>
    <col min="2860" max="2860" width="10.42578125" style="5" customWidth="1"/>
    <col min="2861" max="2861" width="10.140625" style="5" customWidth="1"/>
    <col min="2862" max="3098" width="9.140625" style="5"/>
    <col min="3099" max="3099" width="6.42578125" style="5" customWidth="1"/>
    <col min="3100" max="3100" width="10.85546875" style="5" customWidth="1"/>
    <col min="3101" max="3101" width="45.28515625" style="5" customWidth="1"/>
    <col min="3102" max="3102" width="12.140625" style="5" customWidth="1"/>
    <col min="3103" max="3103" width="11.42578125" style="5" customWidth="1"/>
    <col min="3104" max="3104" width="13" style="5" customWidth="1"/>
    <col min="3105" max="3105" width="15.28515625" style="5" customWidth="1"/>
    <col min="3106" max="3106" width="11.42578125" style="5" customWidth="1"/>
    <col min="3107" max="3109" width="11" style="5" customWidth="1"/>
    <col min="3110" max="3110" width="10.85546875" style="5" customWidth="1"/>
    <col min="3111" max="3112" width="11.140625" style="5" customWidth="1"/>
    <col min="3113" max="3113" width="12.140625" style="5" customWidth="1"/>
    <col min="3114" max="3114" width="12.85546875" style="5" customWidth="1"/>
    <col min="3115" max="3115" width="10.7109375" style="5" customWidth="1"/>
    <col min="3116" max="3116" width="10.42578125" style="5" customWidth="1"/>
    <col min="3117" max="3117" width="10.140625" style="5" customWidth="1"/>
    <col min="3118" max="3354" width="9.140625" style="5"/>
    <col min="3355" max="3355" width="6.42578125" style="5" customWidth="1"/>
    <col min="3356" max="3356" width="10.85546875" style="5" customWidth="1"/>
    <col min="3357" max="3357" width="45.28515625" style="5" customWidth="1"/>
    <col min="3358" max="3358" width="12.140625" style="5" customWidth="1"/>
    <col min="3359" max="3359" width="11.42578125" style="5" customWidth="1"/>
    <col min="3360" max="3360" width="13" style="5" customWidth="1"/>
    <col min="3361" max="3361" width="15.28515625" style="5" customWidth="1"/>
    <col min="3362" max="3362" width="11.42578125" style="5" customWidth="1"/>
    <col min="3363" max="3365" width="11" style="5" customWidth="1"/>
    <col min="3366" max="3366" width="10.85546875" style="5" customWidth="1"/>
    <col min="3367" max="3368" width="11.140625" style="5" customWidth="1"/>
    <col min="3369" max="3369" width="12.140625" style="5" customWidth="1"/>
    <col min="3370" max="3370" width="12.85546875" style="5" customWidth="1"/>
    <col min="3371" max="3371" width="10.7109375" style="5" customWidth="1"/>
    <col min="3372" max="3372" width="10.42578125" style="5" customWidth="1"/>
    <col min="3373" max="3373" width="10.140625" style="5" customWidth="1"/>
    <col min="3374" max="3610" width="9.140625" style="5"/>
    <col min="3611" max="3611" width="6.42578125" style="5" customWidth="1"/>
    <col min="3612" max="3612" width="10.85546875" style="5" customWidth="1"/>
    <col min="3613" max="3613" width="45.28515625" style="5" customWidth="1"/>
    <col min="3614" max="3614" width="12.140625" style="5" customWidth="1"/>
    <col min="3615" max="3615" width="11.42578125" style="5" customWidth="1"/>
    <col min="3616" max="3616" width="13" style="5" customWidth="1"/>
    <col min="3617" max="3617" width="15.28515625" style="5" customWidth="1"/>
    <col min="3618" max="3618" width="11.42578125" style="5" customWidth="1"/>
    <col min="3619" max="3621" width="11" style="5" customWidth="1"/>
    <col min="3622" max="3622" width="10.85546875" style="5" customWidth="1"/>
    <col min="3623" max="3624" width="11.140625" style="5" customWidth="1"/>
    <col min="3625" max="3625" width="12.140625" style="5" customWidth="1"/>
    <col min="3626" max="3626" width="12.85546875" style="5" customWidth="1"/>
    <col min="3627" max="3627" width="10.7109375" style="5" customWidth="1"/>
    <col min="3628" max="3628" width="10.42578125" style="5" customWidth="1"/>
    <col min="3629" max="3629" width="10.140625" style="5" customWidth="1"/>
    <col min="3630" max="3866" width="9.140625" style="5"/>
    <col min="3867" max="3867" width="6.42578125" style="5" customWidth="1"/>
    <col min="3868" max="3868" width="10.85546875" style="5" customWidth="1"/>
    <col min="3869" max="3869" width="45.28515625" style="5" customWidth="1"/>
    <col min="3870" max="3870" width="12.140625" style="5" customWidth="1"/>
    <col min="3871" max="3871" width="11.42578125" style="5" customWidth="1"/>
    <col min="3872" max="3872" width="13" style="5" customWidth="1"/>
    <col min="3873" max="3873" width="15.28515625" style="5" customWidth="1"/>
    <col min="3874" max="3874" width="11.42578125" style="5" customWidth="1"/>
    <col min="3875" max="3877" width="11" style="5" customWidth="1"/>
    <col min="3878" max="3878" width="10.85546875" style="5" customWidth="1"/>
    <col min="3879" max="3880" width="11.140625" style="5" customWidth="1"/>
    <col min="3881" max="3881" width="12.140625" style="5" customWidth="1"/>
    <col min="3882" max="3882" width="12.85546875" style="5" customWidth="1"/>
    <col min="3883" max="3883" width="10.7109375" style="5" customWidth="1"/>
    <col min="3884" max="3884" width="10.42578125" style="5" customWidth="1"/>
    <col min="3885" max="3885" width="10.140625" style="5" customWidth="1"/>
    <col min="3886" max="4122" width="9.140625" style="5"/>
    <col min="4123" max="4123" width="6.42578125" style="5" customWidth="1"/>
    <col min="4124" max="4124" width="10.85546875" style="5" customWidth="1"/>
    <col min="4125" max="4125" width="45.28515625" style="5" customWidth="1"/>
    <col min="4126" max="4126" width="12.140625" style="5" customWidth="1"/>
    <col min="4127" max="4127" width="11.42578125" style="5" customWidth="1"/>
    <col min="4128" max="4128" width="13" style="5" customWidth="1"/>
    <col min="4129" max="4129" width="15.28515625" style="5" customWidth="1"/>
    <col min="4130" max="4130" width="11.42578125" style="5" customWidth="1"/>
    <col min="4131" max="4133" width="11" style="5" customWidth="1"/>
    <col min="4134" max="4134" width="10.85546875" style="5" customWidth="1"/>
    <col min="4135" max="4136" width="11.140625" style="5" customWidth="1"/>
    <col min="4137" max="4137" width="12.140625" style="5" customWidth="1"/>
    <col min="4138" max="4138" width="12.85546875" style="5" customWidth="1"/>
    <col min="4139" max="4139" width="10.7109375" style="5" customWidth="1"/>
    <col min="4140" max="4140" width="10.42578125" style="5" customWidth="1"/>
    <col min="4141" max="4141" width="10.140625" style="5" customWidth="1"/>
    <col min="4142" max="4378" width="9.140625" style="5"/>
    <col min="4379" max="4379" width="6.42578125" style="5" customWidth="1"/>
    <col min="4380" max="4380" width="10.85546875" style="5" customWidth="1"/>
    <col min="4381" max="4381" width="45.28515625" style="5" customWidth="1"/>
    <col min="4382" max="4382" width="12.140625" style="5" customWidth="1"/>
    <col min="4383" max="4383" width="11.42578125" style="5" customWidth="1"/>
    <col min="4384" max="4384" width="13" style="5" customWidth="1"/>
    <col min="4385" max="4385" width="15.28515625" style="5" customWidth="1"/>
    <col min="4386" max="4386" width="11.42578125" style="5" customWidth="1"/>
    <col min="4387" max="4389" width="11" style="5" customWidth="1"/>
    <col min="4390" max="4390" width="10.85546875" style="5" customWidth="1"/>
    <col min="4391" max="4392" width="11.140625" style="5" customWidth="1"/>
    <col min="4393" max="4393" width="12.140625" style="5" customWidth="1"/>
    <col min="4394" max="4394" width="12.85546875" style="5" customWidth="1"/>
    <col min="4395" max="4395" width="10.7109375" style="5" customWidth="1"/>
    <col min="4396" max="4396" width="10.42578125" style="5" customWidth="1"/>
    <col min="4397" max="4397" width="10.140625" style="5" customWidth="1"/>
    <col min="4398" max="4634" width="9.140625" style="5"/>
    <col min="4635" max="4635" width="6.42578125" style="5" customWidth="1"/>
    <col min="4636" max="4636" width="10.85546875" style="5" customWidth="1"/>
    <col min="4637" max="4637" width="45.28515625" style="5" customWidth="1"/>
    <col min="4638" max="4638" width="12.140625" style="5" customWidth="1"/>
    <col min="4639" max="4639" width="11.42578125" style="5" customWidth="1"/>
    <col min="4640" max="4640" width="13" style="5" customWidth="1"/>
    <col min="4641" max="4641" width="15.28515625" style="5" customWidth="1"/>
    <col min="4642" max="4642" width="11.42578125" style="5" customWidth="1"/>
    <col min="4643" max="4645" width="11" style="5" customWidth="1"/>
    <col min="4646" max="4646" width="10.85546875" style="5" customWidth="1"/>
    <col min="4647" max="4648" width="11.140625" style="5" customWidth="1"/>
    <col min="4649" max="4649" width="12.140625" style="5" customWidth="1"/>
    <col min="4650" max="4650" width="12.85546875" style="5" customWidth="1"/>
    <col min="4651" max="4651" width="10.7109375" style="5" customWidth="1"/>
    <col min="4652" max="4652" width="10.42578125" style="5" customWidth="1"/>
    <col min="4653" max="4653" width="10.140625" style="5" customWidth="1"/>
    <col min="4654" max="4890" width="9.140625" style="5"/>
    <col min="4891" max="4891" width="6.42578125" style="5" customWidth="1"/>
    <col min="4892" max="4892" width="10.85546875" style="5" customWidth="1"/>
    <col min="4893" max="4893" width="45.28515625" style="5" customWidth="1"/>
    <col min="4894" max="4894" width="12.140625" style="5" customWidth="1"/>
    <col min="4895" max="4895" width="11.42578125" style="5" customWidth="1"/>
    <col min="4896" max="4896" width="13" style="5" customWidth="1"/>
    <col min="4897" max="4897" width="15.28515625" style="5" customWidth="1"/>
    <col min="4898" max="4898" width="11.42578125" style="5" customWidth="1"/>
    <col min="4899" max="4901" width="11" style="5" customWidth="1"/>
    <col min="4902" max="4902" width="10.85546875" style="5" customWidth="1"/>
    <col min="4903" max="4904" width="11.140625" style="5" customWidth="1"/>
    <col min="4905" max="4905" width="12.140625" style="5" customWidth="1"/>
    <col min="4906" max="4906" width="12.85546875" style="5" customWidth="1"/>
    <col min="4907" max="4907" width="10.7109375" style="5" customWidth="1"/>
    <col min="4908" max="4908" width="10.42578125" style="5" customWidth="1"/>
    <col min="4909" max="4909" width="10.140625" style="5" customWidth="1"/>
    <col min="4910" max="5146" width="9.140625" style="5"/>
    <col min="5147" max="5147" width="6.42578125" style="5" customWidth="1"/>
    <col min="5148" max="5148" width="10.85546875" style="5" customWidth="1"/>
    <col min="5149" max="5149" width="45.28515625" style="5" customWidth="1"/>
    <col min="5150" max="5150" width="12.140625" style="5" customWidth="1"/>
    <col min="5151" max="5151" width="11.42578125" style="5" customWidth="1"/>
    <col min="5152" max="5152" width="13" style="5" customWidth="1"/>
    <col min="5153" max="5153" width="15.28515625" style="5" customWidth="1"/>
    <col min="5154" max="5154" width="11.42578125" style="5" customWidth="1"/>
    <col min="5155" max="5157" width="11" style="5" customWidth="1"/>
    <col min="5158" max="5158" width="10.85546875" style="5" customWidth="1"/>
    <col min="5159" max="5160" width="11.140625" style="5" customWidth="1"/>
    <col min="5161" max="5161" width="12.140625" style="5" customWidth="1"/>
    <col min="5162" max="5162" width="12.85546875" style="5" customWidth="1"/>
    <col min="5163" max="5163" width="10.7109375" style="5" customWidth="1"/>
    <col min="5164" max="5164" width="10.42578125" style="5" customWidth="1"/>
    <col min="5165" max="5165" width="10.140625" style="5" customWidth="1"/>
    <col min="5166" max="5402" width="9.140625" style="5"/>
    <col min="5403" max="5403" width="6.42578125" style="5" customWidth="1"/>
    <col min="5404" max="5404" width="10.85546875" style="5" customWidth="1"/>
    <col min="5405" max="5405" width="45.28515625" style="5" customWidth="1"/>
    <col min="5406" max="5406" width="12.140625" style="5" customWidth="1"/>
    <col min="5407" max="5407" width="11.42578125" style="5" customWidth="1"/>
    <col min="5408" max="5408" width="13" style="5" customWidth="1"/>
    <col min="5409" max="5409" width="15.28515625" style="5" customWidth="1"/>
    <col min="5410" max="5410" width="11.42578125" style="5" customWidth="1"/>
    <col min="5411" max="5413" width="11" style="5" customWidth="1"/>
    <col min="5414" max="5414" width="10.85546875" style="5" customWidth="1"/>
    <col min="5415" max="5416" width="11.140625" style="5" customWidth="1"/>
    <col min="5417" max="5417" width="12.140625" style="5" customWidth="1"/>
    <col min="5418" max="5418" width="12.85546875" style="5" customWidth="1"/>
    <col min="5419" max="5419" width="10.7109375" style="5" customWidth="1"/>
    <col min="5420" max="5420" width="10.42578125" style="5" customWidth="1"/>
    <col min="5421" max="5421" width="10.140625" style="5" customWidth="1"/>
    <col min="5422" max="5658" width="9.140625" style="5"/>
    <col min="5659" max="5659" width="6.42578125" style="5" customWidth="1"/>
    <col min="5660" max="5660" width="10.85546875" style="5" customWidth="1"/>
    <col min="5661" max="5661" width="45.28515625" style="5" customWidth="1"/>
    <col min="5662" max="5662" width="12.140625" style="5" customWidth="1"/>
    <col min="5663" max="5663" width="11.42578125" style="5" customWidth="1"/>
    <col min="5664" max="5664" width="13" style="5" customWidth="1"/>
    <col min="5665" max="5665" width="15.28515625" style="5" customWidth="1"/>
    <col min="5666" max="5666" width="11.42578125" style="5" customWidth="1"/>
    <col min="5667" max="5669" width="11" style="5" customWidth="1"/>
    <col min="5670" max="5670" width="10.85546875" style="5" customWidth="1"/>
    <col min="5671" max="5672" width="11.140625" style="5" customWidth="1"/>
    <col min="5673" max="5673" width="12.140625" style="5" customWidth="1"/>
    <col min="5674" max="5674" width="12.85546875" style="5" customWidth="1"/>
    <col min="5675" max="5675" width="10.7109375" style="5" customWidth="1"/>
    <col min="5676" max="5676" width="10.42578125" style="5" customWidth="1"/>
    <col min="5677" max="5677" width="10.140625" style="5" customWidth="1"/>
    <col min="5678" max="5914" width="9.140625" style="5"/>
    <col min="5915" max="5915" width="6.42578125" style="5" customWidth="1"/>
    <col min="5916" max="5916" width="10.85546875" style="5" customWidth="1"/>
    <col min="5917" max="5917" width="45.28515625" style="5" customWidth="1"/>
    <col min="5918" max="5918" width="12.140625" style="5" customWidth="1"/>
    <col min="5919" max="5919" width="11.42578125" style="5" customWidth="1"/>
    <col min="5920" max="5920" width="13" style="5" customWidth="1"/>
    <col min="5921" max="5921" width="15.28515625" style="5" customWidth="1"/>
    <col min="5922" max="5922" width="11.42578125" style="5" customWidth="1"/>
    <col min="5923" max="5925" width="11" style="5" customWidth="1"/>
    <col min="5926" max="5926" width="10.85546875" style="5" customWidth="1"/>
    <col min="5927" max="5928" width="11.140625" style="5" customWidth="1"/>
    <col min="5929" max="5929" width="12.140625" style="5" customWidth="1"/>
    <col min="5930" max="5930" width="12.85546875" style="5" customWidth="1"/>
    <col min="5931" max="5931" width="10.7109375" style="5" customWidth="1"/>
    <col min="5932" max="5932" width="10.42578125" style="5" customWidth="1"/>
    <col min="5933" max="5933" width="10.140625" style="5" customWidth="1"/>
    <col min="5934" max="6170" width="9.140625" style="5"/>
    <col min="6171" max="6171" width="6.42578125" style="5" customWidth="1"/>
    <col min="6172" max="6172" width="10.85546875" style="5" customWidth="1"/>
    <col min="6173" max="6173" width="45.28515625" style="5" customWidth="1"/>
    <col min="6174" max="6174" width="12.140625" style="5" customWidth="1"/>
    <col min="6175" max="6175" width="11.42578125" style="5" customWidth="1"/>
    <col min="6176" max="6176" width="13" style="5" customWidth="1"/>
    <col min="6177" max="6177" width="15.28515625" style="5" customWidth="1"/>
    <col min="6178" max="6178" width="11.42578125" style="5" customWidth="1"/>
    <col min="6179" max="6181" width="11" style="5" customWidth="1"/>
    <col min="6182" max="6182" width="10.85546875" style="5" customWidth="1"/>
    <col min="6183" max="6184" width="11.140625" style="5" customWidth="1"/>
    <col min="6185" max="6185" width="12.140625" style="5" customWidth="1"/>
    <col min="6186" max="6186" width="12.85546875" style="5" customWidth="1"/>
    <col min="6187" max="6187" width="10.7109375" style="5" customWidth="1"/>
    <col min="6188" max="6188" width="10.42578125" style="5" customWidth="1"/>
    <col min="6189" max="6189" width="10.140625" style="5" customWidth="1"/>
    <col min="6190" max="6426" width="9.140625" style="5"/>
    <col min="6427" max="6427" width="6.42578125" style="5" customWidth="1"/>
    <col min="6428" max="6428" width="10.85546875" style="5" customWidth="1"/>
    <col min="6429" max="6429" width="45.28515625" style="5" customWidth="1"/>
    <col min="6430" max="6430" width="12.140625" style="5" customWidth="1"/>
    <col min="6431" max="6431" width="11.42578125" style="5" customWidth="1"/>
    <col min="6432" max="6432" width="13" style="5" customWidth="1"/>
    <col min="6433" max="6433" width="15.28515625" style="5" customWidth="1"/>
    <col min="6434" max="6434" width="11.42578125" style="5" customWidth="1"/>
    <col min="6435" max="6437" width="11" style="5" customWidth="1"/>
    <col min="6438" max="6438" width="10.85546875" style="5" customWidth="1"/>
    <col min="6439" max="6440" width="11.140625" style="5" customWidth="1"/>
    <col min="6441" max="6441" width="12.140625" style="5" customWidth="1"/>
    <col min="6442" max="6442" width="12.85546875" style="5" customWidth="1"/>
    <col min="6443" max="6443" width="10.7109375" style="5" customWidth="1"/>
    <col min="6444" max="6444" width="10.42578125" style="5" customWidth="1"/>
    <col min="6445" max="6445" width="10.140625" style="5" customWidth="1"/>
    <col min="6446" max="6682" width="9.140625" style="5"/>
    <col min="6683" max="6683" width="6.42578125" style="5" customWidth="1"/>
    <col min="6684" max="6684" width="10.85546875" style="5" customWidth="1"/>
    <col min="6685" max="6685" width="45.28515625" style="5" customWidth="1"/>
    <col min="6686" max="6686" width="12.140625" style="5" customWidth="1"/>
    <col min="6687" max="6687" width="11.42578125" style="5" customWidth="1"/>
    <col min="6688" max="6688" width="13" style="5" customWidth="1"/>
    <col min="6689" max="6689" width="15.28515625" style="5" customWidth="1"/>
    <col min="6690" max="6690" width="11.42578125" style="5" customWidth="1"/>
    <col min="6691" max="6693" width="11" style="5" customWidth="1"/>
    <col min="6694" max="6694" width="10.85546875" style="5" customWidth="1"/>
    <col min="6695" max="6696" width="11.140625" style="5" customWidth="1"/>
    <col min="6697" max="6697" width="12.140625" style="5" customWidth="1"/>
    <col min="6698" max="6698" width="12.85546875" style="5" customWidth="1"/>
    <col min="6699" max="6699" width="10.7109375" style="5" customWidth="1"/>
    <col min="6700" max="6700" width="10.42578125" style="5" customWidth="1"/>
    <col min="6701" max="6701" width="10.140625" style="5" customWidth="1"/>
    <col min="6702" max="6938" width="9.140625" style="5"/>
    <col min="6939" max="6939" width="6.42578125" style="5" customWidth="1"/>
    <col min="6940" max="6940" width="10.85546875" style="5" customWidth="1"/>
    <col min="6941" max="6941" width="45.28515625" style="5" customWidth="1"/>
    <col min="6942" max="6942" width="12.140625" style="5" customWidth="1"/>
    <col min="6943" max="6943" width="11.42578125" style="5" customWidth="1"/>
    <col min="6944" max="6944" width="13" style="5" customWidth="1"/>
    <col min="6945" max="6945" width="15.28515625" style="5" customWidth="1"/>
    <col min="6946" max="6946" width="11.42578125" style="5" customWidth="1"/>
    <col min="6947" max="6949" width="11" style="5" customWidth="1"/>
    <col min="6950" max="6950" width="10.85546875" style="5" customWidth="1"/>
    <col min="6951" max="6952" width="11.140625" style="5" customWidth="1"/>
    <col min="6953" max="6953" width="12.140625" style="5" customWidth="1"/>
    <col min="6954" max="6954" width="12.85546875" style="5" customWidth="1"/>
    <col min="6955" max="6955" width="10.7109375" style="5" customWidth="1"/>
    <col min="6956" max="6956" width="10.42578125" style="5" customWidth="1"/>
    <col min="6957" max="6957" width="10.140625" style="5" customWidth="1"/>
    <col min="6958" max="7194" width="9.140625" style="5"/>
    <col min="7195" max="7195" width="6.42578125" style="5" customWidth="1"/>
    <col min="7196" max="7196" width="10.85546875" style="5" customWidth="1"/>
    <col min="7197" max="7197" width="45.28515625" style="5" customWidth="1"/>
    <col min="7198" max="7198" width="12.140625" style="5" customWidth="1"/>
    <col min="7199" max="7199" width="11.42578125" style="5" customWidth="1"/>
    <col min="7200" max="7200" width="13" style="5" customWidth="1"/>
    <col min="7201" max="7201" width="15.28515625" style="5" customWidth="1"/>
    <col min="7202" max="7202" width="11.42578125" style="5" customWidth="1"/>
    <col min="7203" max="7205" width="11" style="5" customWidth="1"/>
    <col min="7206" max="7206" width="10.85546875" style="5" customWidth="1"/>
    <col min="7207" max="7208" width="11.140625" style="5" customWidth="1"/>
    <col min="7209" max="7209" width="12.140625" style="5" customWidth="1"/>
    <col min="7210" max="7210" width="12.85546875" style="5" customWidth="1"/>
    <col min="7211" max="7211" width="10.7109375" style="5" customWidth="1"/>
    <col min="7212" max="7212" width="10.42578125" style="5" customWidth="1"/>
    <col min="7213" max="7213" width="10.140625" style="5" customWidth="1"/>
    <col min="7214" max="7450" width="9.140625" style="5"/>
    <col min="7451" max="7451" width="6.42578125" style="5" customWidth="1"/>
    <col min="7452" max="7452" width="10.85546875" style="5" customWidth="1"/>
    <col min="7453" max="7453" width="45.28515625" style="5" customWidth="1"/>
    <col min="7454" max="7454" width="12.140625" style="5" customWidth="1"/>
    <col min="7455" max="7455" width="11.42578125" style="5" customWidth="1"/>
    <col min="7456" max="7456" width="13" style="5" customWidth="1"/>
    <col min="7457" max="7457" width="15.28515625" style="5" customWidth="1"/>
    <col min="7458" max="7458" width="11.42578125" style="5" customWidth="1"/>
    <col min="7459" max="7461" width="11" style="5" customWidth="1"/>
    <col min="7462" max="7462" width="10.85546875" style="5" customWidth="1"/>
    <col min="7463" max="7464" width="11.140625" style="5" customWidth="1"/>
    <col min="7465" max="7465" width="12.140625" style="5" customWidth="1"/>
    <col min="7466" max="7466" width="12.85546875" style="5" customWidth="1"/>
    <col min="7467" max="7467" width="10.7109375" style="5" customWidth="1"/>
    <col min="7468" max="7468" width="10.42578125" style="5" customWidth="1"/>
    <col min="7469" max="7469" width="10.140625" style="5" customWidth="1"/>
    <col min="7470" max="7706" width="9.140625" style="5"/>
    <col min="7707" max="7707" width="6.42578125" style="5" customWidth="1"/>
    <col min="7708" max="7708" width="10.85546875" style="5" customWidth="1"/>
    <col min="7709" max="7709" width="45.28515625" style="5" customWidth="1"/>
    <col min="7710" max="7710" width="12.140625" style="5" customWidth="1"/>
    <col min="7711" max="7711" width="11.42578125" style="5" customWidth="1"/>
    <col min="7712" max="7712" width="13" style="5" customWidth="1"/>
    <col min="7713" max="7713" width="15.28515625" style="5" customWidth="1"/>
    <col min="7714" max="7714" width="11.42578125" style="5" customWidth="1"/>
    <col min="7715" max="7717" width="11" style="5" customWidth="1"/>
    <col min="7718" max="7718" width="10.85546875" style="5" customWidth="1"/>
    <col min="7719" max="7720" width="11.140625" style="5" customWidth="1"/>
    <col min="7721" max="7721" width="12.140625" style="5" customWidth="1"/>
    <col min="7722" max="7722" width="12.85546875" style="5" customWidth="1"/>
    <col min="7723" max="7723" width="10.7109375" style="5" customWidth="1"/>
    <col min="7724" max="7724" width="10.42578125" style="5" customWidth="1"/>
    <col min="7725" max="7725" width="10.140625" style="5" customWidth="1"/>
    <col min="7726" max="7962" width="9.140625" style="5"/>
    <col min="7963" max="7963" width="6.42578125" style="5" customWidth="1"/>
    <col min="7964" max="7964" width="10.85546875" style="5" customWidth="1"/>
    <col min="7965" max="7965" width="45.28515625" style="5" customWidth="1"/>
    <col min="7966" max="7966" width="12.140625" style="5" customWidth="1"/>
    <col min="7967" max="7967" width="11.42578125" style="5" customWidth="1"/>
    <col min="7968" max="7968" width="13" style="5" customWidth="1"/>
    <col min="7969" max="7969" width="15.28515625" style="5" customWidth="1"/>
    <col min="7970" max="7970" width="11.42578125" style="5" customWidth="1"/>
    <col min="7971" max="7973" width="11" style="5" customWidth="1"/>
    <col min="7974" max="7974" width="10.85546875" style="5" customWidth="1"/>
    <col min="7975" max="7976" width="11.140625" style="5" customWidth="1"/>
    <col min="7977" max="7977" width="12.140625" style="5" customWidth="1"/>
    <col min="7978" max="7978" width="12.85546875" style="5" customWidth="1"/>
    <col min="7979" max="7979" width="10.7109375" style="5" customWidth="1"/>
    <col min="7980" max="7980" width="10.42578125" style="5" customWidth="1"/>
    <col min="7981" max="7981" width="10.140625" style="5" customWidth="1"/>
    <col min="7982" max="8218" width="9.140625" style="5"/>
    <col min="8219" max="8219" width="6.42578125" style="5" customWidth="1"/>
    <col min="8220" max="8220" width="10.85546875" style="5" customWidth="1"/>
    <col min="8221" max="8221" width="45.28515625" style="5" customWidth="1"/>
    <col min="8222" max="8222" width="12.140625" style="5" customWidth="1"/>
    <col min="8223" max="8223" width="11.42578125" style="5" customWidth="1"/>
    <col min="8224" max="8224" width="13" style="5" customWidth="1"/>
    <col min="8225" max="8225" width="15.28515625" style="5" customWidth="1"/>
    <col min="8226" max="8226" width="11.42578125" style="5" customWidth="1"/>
    <col min="8227" max="8229" width="11" style="5" customWidth="1"/>
    <col min="8230" max="8230" width="10.85546875" style="5" customWidth="1"/>
    <col min="8231" max="8232" width="11.140625" style="5" customWidth="1"/>
    <col min="8233" max="8233" width="12.140625" style="5" customWidth="1"/>
    <col min="8234" max="8234" width="12.85546875" style="5" customWidth="1"/>
    <col min="8235" max="8235" width="10.7109375" style="5" customWidth="1"/>
    <col min="8236" max="8236" width="10.42578125" style="5" customWidth="1"/>
    <col min="8237" max="8237" width="10.140625" style="5" customWidth="1"/>
    <col min="8238" max="8474" width="9.140625" style="5"/>
    <col min="8475" max="8475" width="6.42578125" style="5" customWidth="1"/>
    <col min="8476" max="8476" width="10.85546875" style="5" customWidth="1"/>
    <col min="8477" max="8477" width="45.28515625" style="5" customWidth="1"/>
    <col min="8478" max="8478" width="12.140625" style="5" customWidth="1"/>
    <col min="8479" max="8479" width="11.42578125" style="5" customWidth="1"/>
    <col min="8480" max="8480" width="13" style="5" customWidth="1"/>
    <col min="8481" max="8481" width="15.28515625" style="5" customWidth="1"/>
    <col min="8482" max="8482" width="11.42578125" style="5" customWidth="1"/>
    <col min="8483" max="8485" width="11" style="5" customWidth="1"/>
    <col min="8486" max="8486" width="10.85546875" style="5" customWidth="1"/>
    <col min="8487" max="8488" width="11.140625" style="5" customWidth="1"/>
    <col min="8489" max="8489" width="12.140625" style="5" customWidth="1"/>
    <col min="8490" max="8490" width="12.85546875" style="5" customWidth="1"/>
    <col min="8491" max="8491" width="10.7109375" style="5" customWidth="1"/>
    <col min="8492" max="8492" width="10.42578125" style="5" customWidth="1"/>
    <col min="8493" max="8493" width="10.140625" style="5" customWidth="1"/>
    <col min="8494" max="8730" width="9.140625" style="5"/>
    <col min="8731" max="8731" width="6.42578125" style="5" customWidth="1"/>
    <col min="8732" max="8732" width="10.85546875" style="5" customWidth="1"/>
    <col min="8733" max="8733" width="45.28515625" style="5" customWidth="1"/>
    <col min="8734" max="8734" width="12.140625" style="5" customWidth="1"/>
    <col min="8735" max="8735" width="11.42578125" style="5" customWidth="1"/>
    <col min="8736" max="8736" width="13" style="5" customWidth="1"/>
    <col min="8737" max="8737" width="15.28515625" style="5" customWidth="1"/>
    <col min="8738" max="8738" width="11.42578125" style="5" customWidth="1"/>
    <col min="8739" max="8741" width="11" style="5" customWidth="1"/>
    <col min="8742" max="8742" width="10.85546875" style="5" customWidth="1"/>
    <col min="8743" max="8744" width="11.140625" style="5" customWidth="1"/>
    <col min="8745" max="8745" width="12.140625" style="5" customWidth="1"/>
    <col min="8746" max="8746" width="12.85546875" style="5" customWidth="1"/>
    <col min="8747" max="8747" width="10.7109375" style="5" customWidth="1"/>
    <col min="8748" max="8748" width="10.42578125" style="5" customWidth="1"/>
    <col min="8749" max="8749" width="10.140625" style="5" customWidth="1"/>
    <col min="8750" max="8986" width="9.140625" style="5"/>
    <col min="8987" max="8987" width="6.42578125" style="5" customWidth="1"/>
    <col min="8988" max="8988" width="10.85546875" style="5" customWidth="1"/>
    <col min="8989" max="8989" width="45.28515625" style="5" customWidth="1"/>
    <col min="8990" max="8990" width="12.140625" style="5" customWidth="1"/>
    <col min="8991" max="8991" width="11.42578125" style="5" customWidth="1"/>
    <col min="8992" max="8992" width="13" style="5" customWidth="1"/>
    <col min="8993" max="8993" width="15.28515625" style="5" customWidth="1"/>
    <col min="8994" max="8994" width="11.42578125" style="5" customWidth="1"/>
    <col min="8995" max="8997" width="11" style="5" customWidth="1"/>
    <col min="8998" max="8998" width="10.85546875" style="5" customWidth="1"/>
    <col min="8999" max="9000" width="11.140625" style="5" customWidth="1"/>
    <col min="9001" max="9001" width="12.140625" style="5" customWidth="1"/>
    <col min="9002" max="9002" width="12.85546875" style="5" customWidth="1"/>
    <col min="9003" max="9003" width="10.7109375" style="5" customWidth="1"/>
    <col min="9004" max="9004" width="10.42578125" style="5" customWidth="1"/>
    <col min="9005" max="9005" width="10.140625" style="5" customWidth="1"/>
    <col min="9006" max="9242" width="9.140625" style="5"/>
    <col min="9243" max="9243" width="6.42578125" style="5" customWidth="1"/>
    <col min="9244" max="9244" width="10.85546875" style="5" customWidth="1"/>
    <col min="9245" max="9245" width="45.28515625" style="5" customWidth="1"/>
    <col min="9246" max="9246" width="12.140625" style="5" customWidth="1"/>
    <col min="9247" max="9247" width="11.42578125" style="5" customWidth="1"/>
    <col min="9248" max="9248" width="13" style="5" customWidth="1"/>
    <col min="9249" max="9249" width="15.28515625" style="5" customWidth="1"/>
    <col min="9250" max="9250" width="11.42578125" style="5" customWidth="1"/>
    <col min="9251" max="9253" width="11" style="5" customWidth="1"/>
    <col min="9254" max="9254" width="10.85546875" style="5" customWidth="1"/>
    <col min="9255" max="9256" width="11.140625" style="5" customWidth="1"/>
    <col min="9257" max="9257" width="12.140625" style="5" customWidth="1"/>
    <col min="9258" max="9258" width="12.85546875" style="5" customWidth="1"/>
    <col min="9259" max="9259" width="10.7109375" style="5" customWidth="1"/>
    <col min="9260" max="9260" width="10.42578125" style="5" customWidth="1"/>
    <col min="9261" max="9261" width="10.140625" style="5" customWidth="1"/>
    <col min="9262" max="9498" width="9.140625" style="5"/>
    <col min="9499" max="9499" width="6.42578125" style="5" customWidth="1"/>
    <col min="9500" max="9500" width="10.85546875" style="5" customWidth="1"/>
    <col min="9501" max="9501" width="45.28515625" style="5" customWidth="1"/>
    <col min="9502" max="9502" width="12.140625" style="5" customWidth="1"/>
    <col min="9503" max="9503" width="11.42578125" style="5" customWidth="1"/>
    <col min="9504" max="9504" width="13" style="5" customWidth="1"/>
    <col min="9505" max="9505" width="15.28515625" style="5" customWidth="1"/>
    <col min="9506" max="9506" width="11.42578125" style="5" customWidth="1"/>
    <col min="9507" max="9509" width="11" style="5" customWidth="1"/>
    <col min="9510" max="9510" width="10.85546875" style="5" customWidth="1"/>
    <col min="9511" max="9512" width="11.140625" style="5" customWidth="1"/>
    <col min="9513" max="9513" width="12.140625" style="5" customWidth="1"/>
    <col min="9514" max="9514" width="12.85546875" style="5" customWidth="1"/>
    <col min="9515" max="9515" width="10.7109375" style="5" customWidth="1"/>
    <col min="9516" max="9516" width="10.42578125" style="5" customWidth="1"/>
    <col min="9517" max="9517" width="10.140625" style="5" customWidth="1"/>
    <col min="9518" max="9754" width="9.140625" style="5"/>
    <col min="9755" max="9755" width="6.42578125" style="5" customWidth="1"/>
    <col min="9756" max="9756" width="10.85546875" style="5" customWidth="1"/>
    <col min="9757" max="9757" width="45.28515625" style="5" customWidth="1"/>
    <col min="9758" max="9758" width="12.140625" style="5" customWidth="1"/>
    <col min="9759" max="9759" width="11.42578125" style="5" customWidth="1"/>
    <col min="9760" max="9760" width="13" style="5" customWidth="1"/>
    <col min="9761" max="9761" width="15.28515625" style="5" customWidth="1"/>
    <col min="9762" max="9762" width="11.42578125" style="5" customWidth="1"/>
    <col min="9763" max="9765" width="11" style="5" customWidth="1"/>
    <col min="9766" max="9766" width="10.85546875" style="5" customWidth="1"/>
    <col min="9767" max="9768" width="11.140625" style="5" customWidth="1"/>
    <col min="9769" max="9769" width="12.140625" style="5" customWidth="1"/>
    <col min="9770" max="9770" width="12.85546875" style="5" customWidth="1"/>
    <col min="9771" max="9771" width="10.7109375" style="5" customWidth="1"/>
    <col min="9772" max="9772" width="10.42578125" style="5" customWidth="1"/>
    <col min="9773" max="9773" width="10.140625" style="5" customWidth="1"/>
    <col min="9774" max="10010" width="9.140625" style="5"/>
    <col min="10011" max="10011" width="6.42578125" style="5" customWidth="1"/>
    <col min="10012" max="10012" width="10.85546875" style="5" customWidth="1"/>
    <col min="10013" max="10013" width="45.28515625" style="5" customWidth="1"/>
    <col min="10014" max="10014" width="12.140625" style="5" customWidth="1"/>
    <col min="10015" max="10015" width="11.42578125" style="5" customWidth="1"/>
    <col min="10016" max="10016" width="13" style="5" customWidth="1"/>
    <col min="10017" max="10017" width="15.28515625" style="5" customWidth="1"/>
    <col min="10018" max="10018" width="11.42578125" style="5" customWidth="1"/>
    <col min="10019" max="10021" width="11" style="5" customWidth="1"/>
    <col min="10022" max="10022" width="10.85546875" style="5" customWidth="1"/>
    <col min="10023" max="10024" width="11.140625" style="5" customWidth="1"/>
    <col min="10025" max="10025" width="12.140625" style="5" customWidth="1"/>
    <col min="10026" max="10026" width="12.85546875" style="5" customWidth="1"/>
    <col min="10027" max="10027" width="10.7109375" style="5" customWidth="1"/>
    <col min="10028" max="10028" width="10.42578125" style="5" customWidth="1"/>
    <col min="10029" max="10029" width="10.140625" style="5" customWidth="1"/>
    <col min="10030" max="10266" width="9.140625" style="5"/>
    <col min="10267" max="10267" width="6.42578125" style="5" customWidth="1"/>
    <col min="10268" max="10268" width="10.85546875" style="5" customWidth="1"/>
    <col min="10269" max="10269" width="45.28515625" style="5" customWidth="1"/>
    <col min="10270" max="10270" width="12.140625" style="5" customWidth="1"/>
    <col min="10271" max="10271" width="11.42578125" style="5" customWidth="1"/>
    <col min="10272" max="10272" width="13" style="5" customWidth="1"/>
    <col min="10273" max="10273" width="15.28515625" style="5" customWidth="1"/>
    <col min="10274" max="10274" width="11.42578125" style="5" customWidth="1"/>
    <col min="10275" max="10277" width="11" style="5" customWidth="1"/>
    <col min="10278" max="10278" width="10.85546875" style="5" customWidth="1"/>
    <col min="10279" max="10280" width="11.140625" style="5" customWidth="1"/>
    <col min="10281" max="10281" width="12.140625" style="5" customWidth="1"/>
    <col min="10282" max="10282" width="12.85546875" style="5" customWidth="1"/>
    <col min="10283" max="10283" width="10.7109375" style="5" customWidth="1"/>
    <col min="10284" max="10284" width="10.42578125" style="5" customWidth="1"/>
    <col min="10285" max="10285" width="10.140625" style="5" customWidth="1"/>
    <col min="10286" max="10522" width="9.140625" style="5"/>
    <col min="10523" max="10523" width="6.42578125" style="5" customWidth="1"/>
    <col min="10524" max="10524" width="10.85546875" style="5" customWidth="1"/>
    <col min="10525" max="10525" width="45.28515625" style="5" customWidth="1"/>
    <col min="10526" max="10526" width="12.140625" style="5" customWidth="1"/>
    <col min="10527" max="10527" width="11.42578125" style="5" customWidth="1"/>
    <col min="10528" max="10528" width="13" style="5" customWidth="1"/>
    <col min="10529" max="10529" width="15.28515625" style="5" customWidth="1"/>
    <col min="10530" max="10530" width="11.42578125" style="5" customWidth="1"/>
    <col min="10531" max="10533" width="11" style="5" customWidth="1"/>
    <col min="10534" max="10534" width="10.85546875" style="5" customWidth="1"/>
    <col min="10535" max="10536" width="11.140625" style="5" customWidth="1"/>
    <col min="10537" max="10537" width="12.140625" style="5" customWidth="1"/>
    <col min="10538" max="10538" width="12.85546875" style="5" customWidth="1"/>
    <col min="10539" max="10539" width="10.7109375" style="5" customWidth="1"/>
    <col min="10540" max="10540" width="10.42578125" style="5" customWidth="1"/>
    <col min="10541" max="10541" width="10.140625" style="5" customWidth="1"/>
    <col min="10542" max="10778" width="9.140625" style="5"/>
    <col min="10779" max="10779" width="6.42578125" style="5" customWidth="1"/>
    <col min="10780" max="10780" width="10.85546875" style="5" customWidth="1"/>
    <col min="10781" max="10781" width="45.28515625" style="5" customWidth="1"/>
    <col min="10782" max="10782" width="12.140625" style="5" customWidth="1"/>
    <col min="10783" max="10783" width="11.42578125" style="5" customWidth="1"/>
    <col min="10784" max="10784" width="13" style="5" customWidth="1"/>
    <col min="10785" max="10785" width="15.28515625" style="5" customWidth="1"/>
    <col min="10786" max="10786" width="11.42578125" style="5" customWidth="1"/>
    <col min="10787" max="10789" width="11" style="5" customWidth="1"/>
    <col min="10790" max="10790" width="10.85546875" style="5" customWidth="1"/>
    <col min="10791" max="10792" width="11.140625" style="5" customWidth="1"/>
    <col min="10793" max="10793" width="12.140625" style="5" customWidth="1"/>
    <col min="10794" max="10794" width="12.85546875" style="5" customWidth="1"/>
    <col min="10795" max="10795" width="10.7109375" style="5" customWidth="1"/>
    <col min="10796" max="10796" width="10.42578125" style="5" customWidth="1"/>
    <col min="10797" max="10797" width="10.140625" style="5" customWidth="1"/>
    <col min="10798" max="11034" width="9.140625" style="5"/>
    <col min="11035" max="11035" width="6.42578125" style="5" customWidth="1"/>
    <col min="11036" max="11036" width="10.85546875" style="5" customWidth="1"/>
    <col min="11037" max="11037" width="45.28515625" style="5" customWidth="1"/>
    <col min="11038" max="11038" width="12.140625" style="5" customWidth="1"/>
    <col min="11039" max="11039" width="11.42578125" style="5" customWidth="1"/>
    <col min="11040" max="11040" width="13" style="5" customWidth="1"/>
    <col min="11041" max="11041" width="15.28515625" style="5" customWidth="1"/>
    <col min="11042" max="11042" width="11.42578125" style="5" customWidth="1"/>
    <col min="11043" max="11045" width="11" style="5" customWidth="1"/>
    <col min="11046" max="11046" width="10.85546875" style="5" customWidth="1"/>
    <col min="11047" max="11048" width="11.140625" style="5" customWidth="1"/>
    <col min="11049" max="11049" width="12.140625" style="5" customWidth="1"/>
    <col min="11050" max="11050" width="12.85546875" style="5" customWidth="1"/>
    <col min="11051" max="11051" width="10.7109375" style="5" customWidth="1"/>
    <col min="11052" max="11052" width="10.42578125" style="5" customWidth="1"/>
    <col min="11053" max="11053" width="10.140625" style="5" customWidth="1"/>
    <col min="11054" max="11290" width="9.140625" style="5"/>
    <col min="11291" max="11291" width="6.42578125" style="5" customWidth="1"/>
    <col min="11292" max="11292" width="10.85546875" style="5" customWidth="1"/>
    <col min="11293" max="11293" width="45.28515625" style="5" customWidth="1"/>
    <col min="11294" max="11294" width="12.140625" style="5" customWidth="1"/>
    <col min="11295" max="11295" width="11.42578125" style="5" customWidth="1"/>
    <col min="11296" max="11296" width="13" style="5" customWidth="1"/>
    <col min="11297" max="11297" width="15.28515625" style="5" customWidth="1"/>
    <col min="11298" max="11298" width="11.42578125" style="5" customWidth="1"/>
    <col min="11299" max="11301" width="11" style="5" customWidth="1"/>
    <col min="11302" max="11302" width="10.85546875" style="5" customWidth="1"/>
    <col min="11303" max="11304" width="11.140625" style="5" customWidth="1"/>
    <col min="11305" max="11305" width="12.140625" style="5" customWidth="1"/>
    <col min="11306" max="11306" width="12.85546875" style="5" customWidth="1"/>
    <col min="11307" max="11307" width="10.7109375" style="5" customWidth="1"/>
    <col min="11308" max="11308" width="10.42578125" style="5" customWidth="1"/>
    <col min="11309" max="11309" width="10.140625" style="5" customWidth="1"/>
    <col min="11310" max="11546" width="9.140625" style="5"/>
    <col min="11547" max="11547" width="6.42578125" style="5" customWidth="1"/>
    <col min="11548" max="11548" width="10.85546875" style="5" customWidth="1"/>
    <col min="11549" max="11549" width="45.28515625" style="5" customWidth="1"/>
    <col min="11550" max="11550" width="12.140625" style="5" customWidth="1"/>
    <col min="11551" max="11551" width="11.42578125" style="5" customWidth="1"/>
    <col min="11552" max="11552" width="13" style="5" customWidth="1"/>
    <col min="11553" max="11553" width="15.28515625" style="5" customWidth="1"/>
    <col min="11554" max="11554" width="11.42578125" style="5" customWidth="1"/>
    <col min="11555" max="11557" width="11" style="5" customWidth="1"/>
    <col min="11558" max="11558" width="10.85546875" style="5" customWidth="1"/>
    <col min="11559" max="11560" width="11.140625" style="5" customWidth="1"/>
    <col min="11561" max="11561" width="12.140625" style="5" customWidth="1"/>
    <col min="11562" max="11562" width="12.85546875" style="5" customWidth="1"/>
    <col min="11563" max="11563" width="10.7109375" style="5" customWidth="1"/>
    <col min="11564" max="11564" width="10.42578125" style="5" customWidth="1"/>
    <col min="11565" max="11565" width="10.140625" style="5" customWidth="1"/>
    <col min="11566" max="11802" width="9.140625" style="5"/>
    <col min="11803" max="11803" width="6.42578125" style="5" customWidth="1"/>
    <col min="11804" max="11804" width="10.85546875" style="5" customWidth="1"/>
    <col min="11805" max="11805" width="45.28515625" style="5" customWidth="1"/>
    <col min="11806" max="11806" width="12.140625" style="5" customWidth="1"/>
    <col min="11807" max="11807" width="11.42578125" style="5" customWidth="1"/>
    <col min="11808" max="11808" width="13" style="5" customWidth="1"/>
    <col min="11809" max="11809" width="15.28515625" style="5" customWidth="1"/>
    <col min="11810" max="11810" width="11.42578125" style="5" customWidth="1"/>
    <col min="11811" max="11813" width="11" style="5" customWidth="1"/>
    <col min="11814" max="11814" width="10.85546875" style="5" customWidth="1"/>
    <col min="11815" max="11816" width="11.140625" style="5" customWidth="1"/>
    <col min="11817" max="11817" width="12.140625" style="5" customWidth="1"/>
    <col min="11818" max="11818" width="12.85546875" style="5" customWidth="1"/>
    <col min="11819" max="11819" width="10.7109375" style="5" customWidth="1"/>
    <col min="11820" max="11820" width="10.42578125" style="5" customWidth="1"/>
    <col min="11821" max="11821" width="10.140625" style="5" customWidth="1"/>
    <col min="11822" max="12058" width="9.140625" style="5"/>
    <col min="12059" max="12059" width="6.42578125" style="5" customWidth="1"/>
    <col min="12060" max="12060" width="10.85546875" style="5" customWidth="1"/>
    <col min="12061" max="12061" width="45.28515625" style="5" customWidth="1"/>
    <col min="12062" max="12062" width="12.140625" style="5" customWidth="1"/>
    <col min="12063" max="12063" width="11.42578125" style="5" customWidth="1"/>
    <col min="12064" max="12064" width="13" style="5" customWidth="1"/>
    <col min="12065" max="12065" width="15.28515625" style="5" customWidth="1"/>
    <col min="12066" max="12066" width="11.42578125" style="5" customWidth="1"/>
    <col min="12067" max="12069" width="11" style="5" customWidth="1"/>
    <col min="12070" max="12070" width="10.85546875" style="5" customWidth="1"/>
    <col min="12071" max="12072" width="11.140625" style="5" customWidth="1"/>
    <col min="12073" max="12073" width="12.140625" style="5" customWidth="1"/>
    <col min="12074" max="12074" width="12.85546875" style="5" customWidth="1"/>
    <col min="12075" max="12075" width="10.7109375" style="5" customWidth="1"/>
    <col min="12076" max="12076" width="10.42578125" style="5" customWidth="1"/>
    <col min="12077" max="12077" width="10.140625" style="5" customWidth="1"/>
    <col min="12078" max="12314" width="9.140625" style="5"/>
    <col min="12315" max="12315" width="6.42578125" style="5" customWidth="1"/>
    <col min="12316" max="12316" width="10.85546875" style="5" customWidth="1"/>
    <col min="12317" max="12317" width="45.28515625" style="5" customWidth="1"/>
    <col min="12318" max="12318" width="12.140625" style="5" customWidth="1"/>
    <col min="12319" max="12319" width="11.42578125" style="5" customWidth="1"/>
    <col min="12320" max="12320" width="13" style="5" customWidth="1"/>
    <col min="12321" max="12321" width="15.28515625" style="5" customWidth="1"/>
    <col min="12322" max="12322" width="11.42578125" style="5" customWidth="1"/>
    <col min="12323" max="12325" width="11" style="5" customWidth="1"/>
    <col min="12326" max="12326" width="10.85546875" style="5" customWidth="1"/>
    <col min="12327" max="12328" width="11.140625" style="5" customWidth="1"/>
    <col min="12329" max="12329" width="12.140625" style="5" customWidth="1"/>
    <col min="12330" max="12330" width="12.85546875" style="5" customWidth="1"/>
    <col min="12331" max="12331" width="10.7109375" style="5" customWidth="1"/>
    <col min="12332" max="12332" width="10.42578125" style="5" customWidth="1"/>
    <col min="12333" max="12333" width="10.140625" style="5" customWidth="1"/>
    <col min="12334" max="12570" width="9.140625" style="5"/>
    <col min="12571" max="12571" width="6.42578125" style="5" customWidth="1"/>
    <col min="12572" max="12572" width="10.85546875" style="5" customWidth="1"/>
    <col min="12573" max="12573" width="45.28515625" style="5" customWidth="1"/>
    <col min="12574" max="12574" width="12.140625" style="5" customWidth="1"/>
    <col min="12575" max="12575" width="11.42578125" style="5" customWidth="1"/>
    <col min="12576" max="12576" width="13" style="5" customWidth="1"/>
    <col min="12577" max="12577" width="15.28515625" style="5" customWidth="1"/>
    <col min="12578" max="12578" width="11.42578125" style="5" customWidth="1"/>
    <col min="12579" max="12581" width="11" style="5" customWidth="1"/>
    <col min="12582" max="12582" width="10.85546875" style="5" customWidth="1"/>
    <col min="12583" max="12584" width="11.140625" style="5" customWidth="1"/>
    <col min="12585" max="12585" width="12.140625" style="5" customWidth="1"/>
    <col min="12586" max="12586" width="12.85546875" style="5" customWidth="1"/>
    <col min="12587" max="12587" width="10.7109375" style="5" customWidth="1"/>
    <col min="12588" max="12588" width="10.42578125" style="5" customWidth="1"/>
    <col min="12589" max="12589" width="10.140625" style="5" customWidth="1"/>
    <col min="12590" max="12826" width="9.140625" style="5"/>
    <col min="12827" max="12827" width="6.42578125" style="5" customWidth="1"/>
    <col min="12828" max="12828" width="10.85546875" style="5" customWidth="1"/>
    <col min="12829" max="12829" width="45.28515625" style="5" customWidth="1"/>
    <col min="12830" max="12830" width="12.140625" style="5" customWidth="1"/>
    <col min="12831" max="12831" width="11.42578125" style="5" customWidth="1"/>
    <col min="12832" max="12832" width="13" style="5" customWidth="1"/>
    <col min="12833" max="12833" width="15.28515625" style="5" customWidth="1"/>
    <col min="12834" max="12834" width="11.42578125" style="5" customWidth="1"/>
    <col min="12835" max="12837" width="11" style="5" customWidth="1"/>
    <col min="12838" max="12838" width="10.85546875" style="5" customWidth="1"/>
    <col min="12839" max="12840" width="11.140625" style="5" customWidth="1"/>
    <col min="12841" max="12841" width="12.140625" style="5" customWidth="1"/>
    <col min="12842" max="12842" width="12.85546875" style="5" customWidth="1"/>
    <col min="12843" max="12843" width="10.7109375" style="5" customWidth="1"/>
    <col min="12844" max="12844" width="10.42578125" style="5" customWidth="1"/>
    <col min="12845" max="12845" width="10.140625" style="5" customWidth="1"/>
    <col min="12846" max="13082" width="9.140625" style="5"/>
    <col min="13083" max="13083" width="6.42578125" style="5" customWidth="1"/>
    <col min="13084" max="13084" width="10.85546875" style="5" customWidth="1"/>
    <col min="13085" max="13085" width="45.28515625" style="5" customWidth="1"/>
    <col min="13086" max="13086" width="12.140625" style="5" customWidth="1"/>
    <col min="13087" max="13087" width="11.42578125" style="5" customWidth="1"/>
    <col min="13088" max="13088" width="13" style="5" customWidth="1"/>
    <col min="13089" max="13089" width="15.28515625" style="5" customWidth="1"/>
    <col min="13090" max="13090" width="11.42578125" style="5" customWidth="1"/>
    <col min="13091" max="13093" width="11" style="5" customWidth="1"/>
    <col min="13094" max="13094" width="10.85546875" style="5" customWidth="1"/>
    <col min="13095" max="13096" width="11.140625" style="5" customWidth="1"/>
    <col min="13097" max="13097" width="12.140625" style="5" customWidth="1"/>
    <col min="13098" max="13098" width="12.85546875" style="5" customWidth="1"/>
    <col min="13099" max="13099" width="10.7109375" style="5" customWidth="1"/>
    <col min="13100" max="13100" width="10.42578125" style="5" customWidth="1"/>
    <col min="13101" max="13101" width="10.140625" style="5" customWidth="1"/>
    <col min="13102" max="13338" width="9.140625" style="5"/>
    <col min="13339" max="13339" width="6.42578125" style="5" customWidth="1"/>
    <col min="13340" max="13340" width="10.85546875" style="5" customWidth="1"/>
    <col min="13341" max="13341" width="45.28515625" style="5" customWidth="1"/>
    <col min="13342" max="13342" width="12.140625" style="5" customWidth="1"/>
    <col min="13343" max="13343" width="11.42578125" style="5" customWidth="1"/>
    <col min="13344" max="13344" width="13" style="5" customWidth="1"/>
    <col min="13345" max="13345" width="15.28515625" style="5" customWidth="1"/>
    <col min="13346" max="13346" width="11.42578125" style="5" customWidth="1"/>
    <col min="13347" max="13349" width="11" style="5" customWidth="1"/>
    <col min="13350" max="13350" width="10.85546875" style="5" customWidth="1"/>
    <col min="13351" max="13352" width="11.140625" style="5" customWidth="1"/>
    <col min="13353" max="13353" width="12.140625" style="5" customWidth="1"/>
    <col min="13354" max="13354" width="12.85546875" style="5" customWidth="1"/>
    <col min="13355" max="13355" width="10.7109375" style="5" customWidth="1"/>
    <col min="13356" max="13356" width="10.42578125" style="5" customWidth="1"/>
    <col min="13357" max="13357" width="10.140625" style="5" customWidth="1"/>
    <col min="13358" max="13594" width="9.140625" style="5"/>
    <col min="13595" max="13595" width="6.42578125" style="5" customWidth="1"/>
    <col min="13596" max="13596" width="10.85546875" style="5" customWidth="1"/>
    <col min="13597" max="13597" width="45.28515625" style="5" customWidth="1"/>
    <col min="13598" max="13598" width="12.140625" style="5" customWidth="1"/>
    <col min="13599" max="13599" width="11.42578125" style="5" customWidth="1"/>
    <col min="13600" max="13600" width="13" style="5" customWidth="1"/>
    <col min="13601" max="13601" width="15.28515625" style="5" customWidth="1"/>
    <col min="13602" max="13602" width="11.42578125" style="5" customWidth="1"/>
    <col min="13603" max="13605" width="11" style="5" customWidth="1"/>
    <col min="13606" max="13606" width="10.85546875" style="5" customWidth="1"/>
    <col min="13607" max="13608" width="11.140625" style="5" customWidth="1"/>
    <col min="13609" max="13609" width="12.140625" style="5" customWidth="1"/>
    <col min="13610" max="13610" width="12.85546875" style="5" customWidth="1"/>
    <col min="13611" max="13611" width="10.7109375" style="5" customWidth="1"/>
    <col min="13612" max="13612" width="10.42578125" style="5" customWidth="1"/>
    <col min="13613" max="13613" width="10.140625" style="5" customWidth="1"/>
    <col min="13614" max="13850" width="9.140625" style="5"/>
    <col min="13851" max="13851" width="6.42578125" style="5" customWidth="1"/>
    <col min="13852" max="13852" width="10.85546875" style="5" customWidth="1"/>
    <col min="13853" max="13853" width="45.28515625" style="5" customWidth="1"/>
    <col min="13854" max="13854" width="12.140625" style="5" customWidth="1"/>
    <col min="13855" max="13855" width="11.42578125" style="5" customWidth="1"/>
    <col min="13856" max="13856" width="13" style="5" customWidth="1"/>
    <col min="13857" max="13857" width="15.28515625" style="5" customWidth="1"/>
    <col min="13858" max="13858" width="11.42578125" style="5" customWidth="1"/>
    <col min="13859" max="13861" width="11" style="5" customWidth="1"/>
    <col min="13862" max="13862" width="10.85546875" style="5" customWidth="1"/>
    <col min="13863" max="13864" width="11.140625" style="5" customWidth="1"/>
    <col min="13865" max="13865" width="12.140625" style="5" customWidth="1"/>
    <col min="13866" max="13866" width="12.85546875" style="5" customWidth="1"/>
    <col min="13867" max="13867" width="10.7109375" style="5" customWidth="1"/>
    <col min="13868" max="13868" width="10.42578125" style="5" customWidth="1"/>
    <col min="13869" max="13869" width="10.140625" style="5" customWidth="1"/>
    <col min="13870" max="14106" width="9.140625" style="5"/>
    <col min="14107" max="14107" width="6.42578125" style="5" customWidth="1"/>
    <col min="14108" max="14108" width="10.85546875" style="5" customWidth="1"/>
    <col min="14109" max="14109" width="45.28515625" style="5" customWidth="1"/>
    <col min="14110" max="14110" width="12.140625" style="5" customWidth="1"/>
    <col min="14111" max="14111" width="11.42578125" style="5" customWidth="1"/>
    <col min="14112" max="14112" width="13" style="5" customWidth="1"/>
    <col min="14113" max="14113" width="15.28515625" style="5" customWidth="1"/>
    <col min="14114" max="14114" width="11.42578125" style="5" customWidth="1"/>
    <col min="14115" max="14117" width="11" style="5" customWidth="1"/>
    <col min="14118" max="14118" width="10.85546875" style="5" customWidth="1"/>
    <col min="14119" max="14120" width="11.140625" style="5" customWidth="1"/>
    <col min="14121" max="14121" width="12.140625" style="5" customWidth="1"/>
    <col min="14122" max="14122" width="12.85546875" style="5" customWidth="1"/>
    <col min="14123" max="14123" width="10.7109375" style="5" customWidth="1"/>
    <col min="14124" max="14124" width="10.42578125" style="5" customWidth="1"/>
    <col min="14125" max="14125" width="10.140625" style="5" customWidth="1"/>
    <col min="14126" max="14362" width="9.140625" style="5"/>
    <col min="14363" max="14363" width="6.42578125" style="5" customWidth="1"/>
    <col min="14364" max="14364" width="10.85546875" style="5" customWidth="1"/>
    <col min="14365" max="14365" width="45.28515625" style="5" customWidth="1"/>
    <col min="14366" max="14366" width="12.140625" style="5" customWidth="1"/>
    <col min="14367" max="14367" width="11.42578125" style="5" customWidth="1"/>
    <col min="14368" max="14368" width="13" style="5" customWidth="1"/>
    <col min="14369" max="14369" width="15.28515625" style="5" customWidth="1"/>
    <col min="14370" max="14370" width="11.42578125" style="5" customWidth="1"/>
    <col min="14371" max="14373" width="11" style="5" customWidth="1"/>
    <col min="14374" max="14374" width="10.85546875" style="5" customWidth="1"/>
    <col min="14375" max="14376" width="11.140625" style="5" customWidth="1"/>
    <col min="14377" max="14377" width="12.140625" style="5" customWidth="1"/>
    <col min="14378" max="14378" width="12.85546875" style="5" customWidth="1"/>
    <col min="14379" max="14379" width="10.7109375" style="5" customWidth="1"/>
    <col min="14380" max="14380" width="10.42578125" style="5" customWidth="1"/>
    <col min="14381" max="14381" width="10.140625" style="5" customWidth="1"/>
    <col min="14382" max="14618" width="9.140625" style="5"/>
    <col min="14619" max="14619" width="6.42578125" style="5" customWidth="1"/>
    <col min="14620" max="14620" width="10.85546875" style="5" customWidth="1"/>
    <col min="14621" max="14621" width="45.28515625" style="5" customWidth="1"/>
    <col min="14622" max="14622" width="12.140625" style="5" customWidth="1"/>
    <col min="14623" max="14623" width="11.42578125" style="5" customWidth="1"/>
    <col min="14624" max="14624" width="13" style="5" customWidth="1"/>
    <col min="14625" max="14625" width="15.28515625" style="5" customWidth="1"/>
    <col min="14626" max="14626" width="11.42578125" style="5" customWidth="1"/>
    <col min="14627" max="14629" width="11" style="5" customWidth="1"/>
    <col min="14630" max="14630" width="10.85546875" style="5" customWidth="1"/>
    <col min="14631" max="14632" width="11.140625" style="5" customWidth="1"/>
    <col min="14633" max="14633" width="12.140625" style="5" customWidth="1"/>
    <col min="14634" max="14634" width="12.85546875" style="5" customWidth="1"/>
    <col min="14635" max="14635" width="10.7109375" style="5" customWidth="1"/>
    <col min="14636" max="14636" width="10.42578125" style="5" customWidth="1"/>
    <col min="14637" max="14637" width="10.140625" style="5" customWidth="1"/>
    <col min="14638" max="14874" width="9.140625" style="5"/>
    <col min="14875" max="14875" width="6.42578125" style="5" customWidth="1"/>
    <col min="14876" max="14876" width="10.85546875" style="5" customWidth="1"/>
    <col min="14877" max="14877" width="45.28515625" style="5" customWidth="1"/>
    <col min="14878" max="14878" width="12.140625" style="5" customWidth="1"/>
    <col min="14879" max="14879" width="11.42578125" style="5" customWidth="1"/>
    <col min="14880" max="14880" width="13" style="5" customWidth="1"/>
    <col min="14881" max="14881" width="15.28515625" style="5" customWidth="1"/>
    <col min="14882" max="14882" width="11.42578125" style="5" customWidth="1"/>
    <col min="14883" max="14885" width="11" style="5" customWidth="1"/>
    <col min="14886" max="14886" width="10.85546875" style="5" customWidth="1"/>
    <col min="14887" max="14888" width="11.140625" style="5" customWidth="1"/>
    <col min="14889" max="14889" width="12.140625" style="5" customWidth="1"/>
    <col min="14890" max="14890" width="12.85546875" style="5" customWidth="1"/>
    <col min="14891" max="14891" width="10.7109375" style="5" customWidth="1"/>
    <col min="14892" max="14892" width="10.42578125" style="5" customWidth="1"/>
    <col min="14893" max="14893" width="10.140625" style="5" customWidth="1"/>
    <col min="14894" max="15130" width="9.140625" style="5"/>
    <col min="15131" max="15131" width="6.42578125" style="5" customWidth="1"/>
    <col min="15132" max="15132" width="10.85546875" style="5" customWidth="1"/>
    <col min="15133" max="15133" width="45.28515625" style="5" customWidth="1"/>
    <col min="15134" max="15134" width="12.140625" style="5" customWidth="1"/>
    <col min="15135" max="15135" width="11.42578125" style="5" customWidth="1"/>
    <col min="15136" max="15136" width="13" style="5" customWidth="1"/>
    <col min="15137" max="15137" width="15.28515625" style="5" customWidth="1"/>
    <col min="15138" max="15138" width="11.42578125" style="5" customWidth="1"/>
    <col min="15139" max="15141" width="11" style="5" customWidth="1"/>
    <col min="15142" max="15142" width="10.85546875" style="5" customWidth="1"/>
    <col min="15143" max="15144" width="11.140625" style="5" customWidth="1"/>
    <col min="15145" max="15145" width="12.140625" style="5" customWidth="1"/>
    <col min="15146" max="15146" width="12.85546875" style="5" customWidth="1"/>
    <col min="15147" max="15147" width="10.7109375" style="5" customWidth="1"/>
    <col min="15148" max="15148" width="10.42578125" style="5" customWidth="1"/>
    <col min="15149" max="15149" width="10.140625" style="5" customWidth="1"/>
    <col min="15150" max="15386" width="9.140625" style="5"/>
    <col min="15387" max="15387" width="6.42578125" style="5" customWidth="1"/>
    <col min="15388" max="15388" width="10.85546875" style="5" customWidth="1"/>
    <col min="15389" max="15389" width="45.28515625" style="5" customWidth="1"/>
    <col min="15390" max="15390" width="12.140625" style="5" customWidth="1"/>
    <col min="15391" max="15391" width="11.42578125" style="5" customWidth="1"/>
    <col min="15392" max="15392" width="13" style="5" customWidth="1"/>
    <col min="15393" max="15393" width="15.28515625" style="5" customWidth="1"/>
    <col min="15394" max="15394" width="11.42578125" style="5" customWidth="1"/>
    <col min="15395" max="15397" width="11" style="5" customWidth="1"/>
    <col min="15398" max="15398" width="10.85546875" style="5" customWidth="1"/>
    <col min="15399" max="15400" width="11.140625" style="5" customWidth="1"/>
    <col min="15401" max="15401" width="12.140625" style="5" customWidth="1"/>
    <col min="15402" max="15402" width="12.85546875" style="5" customWidth="1"/>
    <col min="15403" max="15403" width="10.7109375" style="5" customWidth="1"/>
    <col min="15404" max="15404" width="10.42578125" style="5" customWidth="1"/>
    <col min="15405" max="15405" width="10.140625" style="5" customWidth="1"/>
    <col min="15406" max="15642" width="9.140625" style="5"/>
    <col min="15643" max="15643" width="6.42578125" style="5" customWidth="1"/>
    <col min="15644" max="15644" width="10.85546875" style="5" customWidth="1"/>
    <col min="15645" max="15645" width="45.28515625" style="5" customWidth="1"/>
    <col min="15646" max="15646" width="12.140625" style="5" customWidth="1"/>
    <col min="15647" max="15647" width="11.42578125" style="5" customWidth="1"/>
    <col min="15648" max="15648" width="13" style="5" customWidth="1"/>
    <col min="15649" max="15649" width="15.28515625" style="5" customWidth="1"/>
    <col min="15650" max="15650" width="11.42578125" style="5" customWidth="1"/>
    <col min="15651" max="15653" width="11" style="5" customWidth="1"/>
    <col min="15654" max="15654" width="10.85546875" style="5" customWidth="1"/>
    <col min="15655" max="15656" width="11.140625" style="5" customWidth="1"/>
    <col min="15657" max="15657" width="12.140625" style="5" customWidth="1"/>
    <col min="15658" max="15658" width="12.85546875" style="5" customWidth="1"/>
    <col min="15659" max="15659" width="10.7109375" style="5" customWidth="1"/>
    <col min="15660" max="15660" width="10.42578125" style="5" customWidth="1"/>
    <col min="15661" max="15661" width="10.140625" style="5" customWidth="1"/>
    <col min="15662" max="15898" width="9.140625" style="5"/>
    <col min="15899" max="15899" width="6.42578125" style="5" customWidth="1"/>
    <col min="15900" max="15900" width="10.85546875" style="5" customWidth="1"/>
    <col min="15901" max="15901" width="45.28515625" style="5" customWidth="1"/>
    <col min="15902" max="15902" width="12.140625" style="5" customWidth="1"/>
    <col min="15903" max="15903" width="11.42578125" style="5" customWidth="1"/>
    <col min="15904" max="15904" width="13" style="5" customWidth="1"/>
    <col min="15905" max="15905" width="15.28515625" style="5" customWidth="1"/>
    <col min="15906" max="15906" width="11.42578125" style="5" customWidth="1"/>
    <col min="15907" max="15909" width="11" style="5" customWidth="1"/>
    <col min="15910" max="15910" width="10.85546875" style="5" customWidth="1"/>
    <col min="15911" max="15912" width="11.140625" style="5" customWidth="1"/>
    <col min="15913" max="15913" width="12.140625" style="5" customWidth="1"/>
    <col min="15914" max="15914" width="12.85546875" style="5" customWidth="1"/>
    <col min="15915" max="15915" width="10.7109375" style="5" customWidth="1"/>
    <col min="15916" max="15916" width="10.42578125" style="5" customWidth="1"/>
    <col min="15917" max="15917" width="10.140625" style="5" customWidth="1"/>
    <col min="15918" max="16154" width="9.140625" style="5"/>
    <col min="16155" max="16384" width="9.140625" style="5" customWidth="1"/>
  </cols>
  <sheetData>
    <row r="1" spans="1:12">
      <c r="L1" s="1" t="s">
        <v>11</v>
      </c>
    </row>
    <row r="2" spans="1:12">
      <c r="L2" s="1" t="s">
        <v>820</v>
      </c>
    </row>
    <row r="3" spans="1:12">
      <c r="L3" s="1" t="s">
        <v>616</v>
      </c>
    </row>
    <row r="4" spans="1:12">
      <c r="L4" s="1"/>
    </row>
    <row r="5" spans="1:12" ht="15.75">
      <c r="A5" s="292" t="s">
        <v>488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5.75">
      <c r="A6" s="292" t="s">
        <v>481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1:12" ht="15.75">
      <c r="A7" s="292" t="s">
        <v>620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9" spans="1:12" ht="38.25">
      <c r="A9" s="10" t="s">
        <v>5</v>
      </c>
      <c r="B9" s="10" t="s">
        <v>6</v>
      </c>
      <c r="C9" s="10" t="s">
        <v>7</v>
      </c>
      <c r="D9" s="6">
        <v>2026</v>
      </c>
      <c r="E9" s="6">
        <v>2027</v>
      </c>
      <c r="F9" s="6">
        <v>2028</v>
      </c>
      <c r="G9" s="6">
        <v>2029</v>
      </c>
      <c r="H9" s="6">
        <v>2030</v>
      </c>
      <c r="I9" s="6">
        <v>2031</v>
      </c>
      <c r="J9" s="6">
        <v>2032</v>
      </c>
      <c r="K9" s="6" t="s">
        <v>512</v>
      </c>
      <c r="L9" s="6" t="s">
        <v>513</v>
      </c>
    </row>
    <row r="10" spans="1:12" s="53" customFormat="1" ht="12">
      <c r="A10" s="54">
        <v>1</v>
      </c>
      <c r="B10" s="54">
        <v>2</v>
      </c>
      <c r="C10" s="54">
        <v>3</v>
      </c>
      <c r="D10" s="54">
        <v>4</v>
      </c>
      <c r="E10" s="54">
        <v>5</v>
      </c>
      <c r="F10" s="54">
        <v>6</v>
      </c>
      <c r="G10" s="54">
        <v>7</v>
      </c>
      <c r="H10" s="54">
        <v>8</v>
      </c>
      <c r="I10" s="54">
        <v>9</v>
      </c>
      <c r="J10" s="54">
        <v>10</v>
      </c>
      <c r="K10" s="54">
        <v>11</v>
      </c>
      <c r="L10" s="54">
        <v>12</v>
      </c>
    </row>
    <row r="11" spans="1:12" ht="14.25">
      <c r="A11" s="26" t="s">
        <v>463</v>
      </c>
      <c r="B11" s="27"/>
      <c r="C11" s="27"/>
      <c r="D11" s="28"/>
      <c r="E11" s="28"/>
      <c r="F11" s="28"/>
      <c r="G11" s="28"/>
      <c r="H11" s="28"/>
      <c r="I11" s="28"/>
      <c r="J11" s="28"/>
      <c r="K11" s="28"/>
      <c r="L11" s="28"/>
    </row>
    <row r="12" spans="1:12" s="15" customFormat="1" ht="25.5">
      <c r="A12" s="30" t="s">
        <v>8</v>
      </c>
      <c r="B12" s="30" t="s">
        <v>35</v>
      </c>
      <c r="C12" s="29" t="s">
        <v>517</v>
      </c>
      <c r="D12" s="58">
        <v>16023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9">
        <v>16023</v>
      </c>
    </row>
    <row r="13" spans="1:12" s="15" customFormat="1" ht="25.5">
      <c r="A13" s="30" t="s">
        <v>8</v>
      </c>
      <c r="B13" s="30" t="s">
        <v>87</v>
      </c>
      <c r="C13" s="29" t="s">
        <v>519</v>
      </c>
      <c r="D13" s="58">
        <v>7056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9">
        <v>7056</v>
      </c>
    </row>
    <row r="14" spans="1:12" s="15" customFormat="1">
      <c r="A14" s="30" t="s">
        <v>8</v>
      </c>
      <c r="B14" s="30" t="s">
        <v>81</v>
      </c>
      <c r="C14" s="29" t="s">
        <v>518</v>
      </c>
      <c r="D14" s="58">
        <v>28809</v>
      </c>
      <c r="E14" s="58">
        <v>27766</v>
      </c>
      <c r="F14" s="58">
        <v>6803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9">
        <v>63379</v>
      </c>
    </row>
    <row r="15" spans="1:12" s="15" customFormat="1">
      <c r="A15" s="30" t="s">
        <v>8</v>
      </c>
      <c r="B15" s="30" t="s">
        <v>84</v>
      </c>
      <c r="C15" s="29" t="s">
        <v>520</v>
      </c>
      <c r="D15" s="58">
        <v>2774</v>
      </c>
      <c r="E15" s="58">
        <v>2737</v>
      </c>
      <c r="F15" s="58">
        <v>1342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9">
        <v>6853</v>
      </c>
    </row>
    <row r="16" spans="1:12" s="15" customFormat="1">
      <c r="A16" s="30" t="s">
        <v>8</v>
      </c>
      <c r="B16" s="30" t="s">
        <v>85</v>
      </c>
      <c r="C16" s="29" t="s">
        <v>86</v>
      </c>
      <c r="D16" s="58">
        <v>102878</v>
      </c>
      <c r="E16" s="58">
        <v>99673</v>
      </c>
      <c r="F16" s="58">
        <v>96468</v>
      </c>
      <c r="G16" s="58">
        <v>93263</v>
      </c>
      <c r="H16" s="58">
        <v>90057</v>
      </c>
      <c r="I16" s="58">
        <v>86852</v>
      </c>
      <c r="J16" s="58">
        <v>83647</v>
      </c>
      <c r="K16" s="58">
        <v>60840</v>
      </c>
      <c r="L16" s="59">
        <v>713678</v>
      </c>
    </row>
    <row r="17" spans="1:12" s="15" customFormat="1">
      <c r="A17" s="30" t="s">
        <v>8</v>
      </c>
      <c r="B17" s="30" t="s">
        <v>82</v>
      </c>
      <c r="C17" s="29" t="s">
        <v>83</v>
      </c>
      <c r="D17" s="58">
        <v>16244</v>
      </c>
      <c r="E17" s="58">
        <v>15666</v>
      </c>
      <c r="F17" s="58">
        <v>11425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9">
        <v>43335</v>
      </c>
    </row>
    <row r="18" spans="1:12" s="15" customFormat="1">
      <c r="A18" s="30" t="s">
        <v>8</v>
      </c>
      <c r="B18" s="30" t="s">
        <v>88</v>
      </c>
      <c r="C18" s="29" t="s">
        <v>89</v>
      </c>
      <c r="D18" s="58">
        <v>12652</v>
      </c>
      <c r="E18" s="58">
        <v>12257</v>
      </c>
      <c r="F18" s="58">
        <v>11862</v>
      </c>
      <c r="G18" s="58">
        <v>11467</v>
      </c>
      <c r="H18" s="58">
        <v>11072</v>
      </c>
      <c r="I18" s="58">
        <v>10677</v>
      </c>
      <c r="J18" s="58">
        <v>10283</v>
      </c>
      <c r="K18" s="58">
        <v>4985</v>
      </c>
      <c r="L18" s="59">
        <v>85256</v>
      </c>
    </row>
    <row r="19" spans="1:12" s="15" customFormat="1">
      <c r="A19" s="30" t="s">
        <v>8</v>
      </c>
      <c r="B19" s="30" t="s">
        <v>56</v>
      </c>
      <c r="C19" s="29" t="s">
        <v>57</v>
      </c>
      <c r="D19" s="58">
        <v>2508</v>
      </c>
      <c r="E19" s="58">
        <v>2452</v>
      </c>
      <c r="F19" s="58">
        <v>2396</v>
      </c>
      <c r="G19" s="58">
        <v>2339</v>
      </c>
      <c r="H19" s="58">
        <v>2283</v>
      </c>
      <c r="I19" s="58">
        <v>2227</v>
      </c>
      <c r="J19" s="58">
        <v>2171</v>
      </c>
      <c r="K19" s="58">
        <v>4684</v>
      </c>
      <c r="L19" s="59">
        <v>21059</v>
      </c>
    </row>
    <row r="20" spans="1:12" s="15" customFormat="1" ht="25.5">
      <c r="A20" s="30" t="s">
        <v>8</v>
      </c>
      <c r="B20" s="30" t="s">
        <v>489</v>
      </c>
      <c r="C20" s="29" t="s">
        <v>111</v>
      </c>
      <c r="D20" s="58">
        <v>306955</v>
      </c>
      <c r="E20" s="58">
        <v>300980</v>
      </c>
      <c r="F20" s="58">
        <v>295005</v>
      </c>
      <c r="G20" s="58">
        <v>289030</v>
      </c>
      <c r="H20" s="58">
        <v>283055</v>
      </c>
      <c r="I20" s="58">
        <v>277079</v>
      </c>
      <c r="J20" s="58">
        <v>271104</v>
      </c>
      <c r="K20" s="58">
        <v>1024664</v>
      </c>
      <c r="L20" s="59">
        <v>3047872</v>
      </c>
    </row>
    <row r="21" spans="1:12" s="15" customFormat="1" ht="38.25">
      <c r="A21" s="30" t="s">
        <v>8</v>
      </c>
      <c r="B21" s="30" t="s">
        <v>104</v>
      </c>
      <c r="C21" s="29" t="s">
        <v>105</v>
      </c>
      <c r="D21" s="58">
        <v>3372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9">
        <v>3372</v>
      </c>
    </row>
    <row r="22" spans="1:12" s="15" customFormat="1" ht="25.5">
      <c r="A22" s="30" t="s">
        <v>8</v>
      </c>
      <c r="B22" s="30" t="s">
        <v>106</v>
      </c>
      <c r="C22" s="29" t="s">
        <v>107</v>
      </c>
      <c r="D22" s="58">
        <v>1878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9">
        <v>1878</v>
      </c>
    </row>
    <row r="23" spans="1:12" s="15" customFormat="1" ht="25.5">
      <c r="A23" s="30" t="s">
        <v>8</v>
      </c>
      <c r="B23" s="30" t="s">
        <v>72</v>
      </c>
      <c r="C23" s="29" t="s">
        <v>73</v>
      </c>
      <c r="D23" s="58">
        <v>31050</v>
      </c>
      <c r="E23" s="58">
        <v>30319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9">
        <v>61369</v>
      </c>
    </row>
    <row r="24" spans="1:12" s="15" customFormat="1" ht="25.5">
      <c r="A24" s="30" t="s">
        <v>8</v>
      </c>
      <c r="B24" s="30" t="s">
        <v>40</v>
      </c>
      <c r="C24" s="29" t="s">
        <v>41</v>
      </c>
      <c r="D24" s="58">
        <v>31497</v>
      </c>
      <c r="E24" s="58">
        <v>30758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9">
        <v>62255</v>
      </c>
    </row>
    <row r="25" spans="1:12" s="15" customFormat="1">
      <c r="A25" s="30" t="s">
        <v>8</v>
      </c>
      <c r="B25" s="30" t="s">
        <v>125</v>
      </c>
      <c r="C25" s="29" t="s">
        <v>126</v>
      </c>
      <c r="D25" s="58">
        <v>38499</v>
      </c>
      <c r="E25" s="58">
        <v>37675</v>
      </c>
      <c r="F25" s="58">
        <v>36851</v>
      </c>
      <c r="G25" s="58">
        <v>36027</v>
      </c>
      <c r="H25" s="58">
        <v>35204</v>
      </c>
      <c r="I25" s="58">
        <v>34380</v>
      </c>
      <c r="J25" s="58">
        <v>33556</v>
      </c>
      <c r="K25" s="58">
        <v>0</v>
      </c>
      <c r="L25" s="59">
        <v>252192</v>
      </c>
    </row>
    <row r="26" spans="1:12" s="15" customFormat="1" ht="25.5">
      <c r="A26" s="30" t="s">
        <v>8</v>
      </c>
      <c r="B26" s="30" t="s">
        <v>68</v>
      </c>
      <c r="C26" s="29" t="s">
        <v>69</v>
      </c>
      <c r="D26" s="58">
        <v>7282</v>
      </c>
      <c r="E26" s="58">
        <v>7107</v>
      </c>
      <c r="F26" s="58">
        <v>3510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9">
        <v>17898</v>
      </c>
    </row>
    <row r="27" spans="1:12" s="15" customFormat="1" ht="25.5">
      <c r="A27" s="30" t="s">
        <v>8</v>
      </c>
      <c r="B27" s="30" t="s">
        <v>102</v>
      </c>
      <c r="C27" s="29" t="s">
        <v>103</v>
      </c>
      <c r="D27" s="58">
        <v>33560</v>
      </c>
      <c r="E27" s="58">
        <v>32768</v>
      </c>
      <c r="F27" s="58">
        <v>16186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9">
        <v>82514</v>
      </c>
    </row>
    <row r="28" spans="1:12" s="15" customFormat="1" ht="25.5">
      <c r="A28" s="30" t="s">
        <v>8</v>
      </c>
      <c r="B28" s="30" t="s">
        <v>60</v>
      </c>
      <c r="C28" s="29" t="s">
        <v>61</v>
      </c>
      <c r="D28" s="58">
        <v>11240</v>
      </c>
      <c r="E28" s="58">
        <v>10979</v>
      </c>
      <c r="F28" s="58">
        <v>5424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9">
        <v>27644</v>
      </c>
    </row>
    <row r="29" spans="1:12" s="15" customFormat="1" ht="38.25">
      <c r="A29" s="30" t="s">
        <v>8</v>
      </c>
      <c r="B29" s="30" t="s">
        <v>490</v>
      </c>
      <c r="C29" s="29" t="s">
        <v>58</v>
      </c>
      <c r="D29" s="58">
        <v>6773</v>
      </c>
      <c r="E29" s="58">
        <v>6616</v>
      </c>
      <c r="F29" s="58">
        <v>3269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9">
        <v>16658</v>
      </c>
    </row>
    <row r="30" spans="1:12" s="15" customFormat="1">
      <c r="A30" s="30" t="s">
        <v>8</v>
      </c>
      <c r="B30" s="30" t="s">
        <v>491</v>
      </c>
      <c r="C30" s="29" t="s">
        <v>101</v>
      </c>
      <c r="D30" s="58">
        <v>1251398</v>
      </c>
      <c r="E30" s="58">
        <v>914542</v>
      </c>
      <c r="F30" s="58">
        <v>686104</v>
      </c>
      <c r="G30" s="58">
        <v>671729</v>
      </c>
      <c r="H30" s="58">
        <v>649290</v>
      </c>
      <c r="I30" s="58">
        <v>599125</v>
      </c>
      <c r="J30" s="58">
        <v>572003</v>
      </c>
      <c r="K30" s="58">
        <v>1362266</v>
      </c>
      <c r="L30" s="59">
        <v>6706459</v>
      </c>
    </row>
    <row r="31" spans="1:12" s="15" customFormat="1" ht="38.25">
      <c r="A31" s="30" t="s">
        <v>8</v>
      </c>
      <c r="B31" s="30" t="s">
        <v>77</v>
      </c>
      <c r="C31" s="29" t="s">
        <v>55</v>
      </c>
      <c r="D31" s="58">
        <v>5624</v>
      </c>
      <c r="E31" s="58">
        <v>5495</v>
      </c>
      <c r="F31" s="58">
        <v>4048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9">
        <v>15167</v>
      </c>
    </row>
    <row r="32" spans="1:12" s="15" customFormat="1" ht="25.5">
      <c r="A32" s="30" t="s">
        <v>8</v>
      </c>
      <c r="B32" s="30" t="s">
        <v>54</v>
      </c>
      <c r="C32" s="29" t="s">
        <v>55</v>
      </c>
      <c r="D32" s="58">
        <v>16662</v>
      </c>
      <c r="E32" s="58">
        <v>16350</v>
      </c>
      <c r="F32" s="58">
        <v>16038</v>
      </c>
      <c r="G32" s="58">
        <v>15726</v>
      </c>
      <c r="H32" s="58">
        <v>15414</v>
      </c>
      <c r="I32" s="58">
        <v>15102</v>
      </c>
      <c r="J32" s="58">
        <v>14790</v>
      </c>
      <c r="K32" s="58">
        <v>79018</v>
      </c>
      <c r="L32" s="59">
        <v>189101</v>
      </c>
    </row>
    <row r="33" spans="1:12" s="15" customFormat="1" ht="25.5">
      <c r="A33" s="30" t="s">
        <v>8</v>
      </c>
      <c r="B33" s="30" t="s">
        <v>492</v>
      </c>
      <c r="C33" s="29" t="s">
        <v>110</v>
      </c>
      <c r="D33" s="58">
        <v>17991</v>
      </c>
      <c r="E33" s="58">
        <v>17517</v>
      </c>
      <c r="F33" s="58">
        <v>4350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9">
        <v>39858</v>
      </c>
    </row>
    <row r="34" spans="1:12" s="15" customFormat="1">
      <c r="A34" s="30" t="s">
        <v>8</v>
      </c>
      <c r="B34" s="30" t="s">
        <v>52</v>
      </c>
      <c r="C34" s="29" t="s">
        <v>53</v>
      </c>
      <c r="D34" s="58">
        <v>9535</v>
      </c>
      <c r="E34" s="58">
        <v>9311</v>
      </c>
      <c r="F34" s="58">
        <v>6858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9">
        <v>25704</v>
      </c>
    </row>
    <row r="35" spans="1:12" s="15" customFormat="1">
      <c r="A35" s="30" t="s">
        <v>8</v>
      </c>
      <c r="B35" s="30" t="s">
        <v>96</v>
      </c>
      <c r="C35" s="29" t="s">
        <v>97</v>
      </c>
      <c r="D35" s="58">
        <v>115037</v>
      </c>
      <c r="E35" s="58">
        <v>112881</v>
      </c>
      <c r="F35" s="58">
        <v>110725</v>
      </c>
      <c r="G35" s="58">
        <v>108569</v>
      </c>
      <c r="H35" s="58">
        <v>106413</v>
      </c>
      <c r="I35" s="58">
        <v>104256</v>
      </c>
      <c r="J35" s="58">
        <v>102100</v>
      </c>
      <c r="K35" s="58">
        <v>567325</v>
      </c>
      <c r="L35" s="59">
        <v>1327305</v>
      </c>
    </row>
    <row r="36" spans="1:12" s="15" customFormat="1">
      <c r="A36" s="30" t="s">
        <v>8</v>
      </c>
      <c r="B36" s="30" t="s">
        <v>92</v>
      </c>
      <c r="C36" s="29" t="s">
        <v>93</v>
      </c>
      <c r="D36" s="58">
        <v>33699</v>
      </c>
      <c r="E36" s="58">
        <v>32942</v>
      </c>
      <c r="F36" s="58">
        <v>32185</v>
      </c>
      <c r="G36" s="58">
        <v>31428</v>
      </c>
      <c r="H36" s="58">
        <v>0</v>
      </c>
      <c r="I36" s="58">
        <v>0</v>
      </c>
      <c r="J36" s="58">
        <v>0</v>
      </c>
      <c r="K36" s="58">
        <v>0</v>
      </c>
      <c r="L36" s="59">
        <v>130254</v>
      </c>
    </row>
    <row r="37" spans="1:12" s="15" customFormat="1" ht="25.5">
      <c r="A37" s="30" t="s">
        <v>8</v>
      </c>
      <c r="B37" s="30" t="s">
        <v>44</v>
      </c>
      <c r="C37" s="29" t="s">
        <v>45</v>
      </c>
      <c r="D37" s="58">
        <v>4295</v>
      </c>
      <c r="E37" s="58">
        <v>4192</v>
      </c>
      <c r="F37" s="58">
        <v>4089</v>
      </c>
      <c r="G37" s="58">
        <v>1016</v>
      </c>
      <c r="H37" s="58">
        <v>0</v>
      </c>
      <c r="I37" s="58">
        <v>0</v>
      </c>
      <c r="J37" s="58">
        <v>0</v>
      </c>
      <c r="K37" s="58">
        <v>0</v>
      </c>
      <c r="L37" s="59">
        <v>13592</v>
      </c>
    </row>
    <row r="38" spans="1:12" s="15" customFormat="1" ht="25.5">
      <c r="A38" s="30" t="s">
        <v>8</v>
      </c>
      <c r="B38" s="30" t="s">
        <v>66</v>
      </c>
      <c r="C38" s="29" t="s">
        <v>51</v>
      </c>
      <c r="D38" s="58">
        <v>9875</v>
      </c>
      <c r="E38" s="58">
        <v>9643</v>
      </c>
      <c r="F38" s="58">
        <v>9412</v>
      </c>
      <c r="G38" s="58">
        <v>4648</v>
      </c>
      <c r="H38" s="58">
        <v>0</v>
      </c>
      <c r="I38" s="58">
        <v>0</v>
      </c>
      <c r="J38" s="58">
        <v>0</v>
      </c>
      <c r="K38" s="58">
        <v>0</v>
      </c>
      <c r="L38" s="59">
        <v>33578</v>
      </c>
    </row>
    <row r="39" spans="1:12" s="15" customFormat="1" ht="25.5">
      <c r="A39" s="30" t="s">
        <v>8</v>
      </c>
      <c r="B39" s="30" t="s">
        <v>50</v>
      </c>
      <c r="C39" s="29" t="s">
        <v>51</v>
      </c>
      <c r="D39" s="58">
        <v>7287</v>
      </c>
      <c r="E39" s="58">
        <v>7116</v>
      </c>
      <c r="F39" s="58">
        <v>6945</v>
      </c>
      <c r="G39" s="58">
        <v>3430</v>
      </c>
      <c r="H39" s="58">
        <v>0</v>
      </c>
      <c r="I39" s="58">
        <v>0</v>
      </c>
      <c r="J39" s="58">
        <v>0</v>
      </c>
      <c r="K39" s="58">
        <v>0</v>
      </c>
      <c r="L39" s="59">
        <v>24776</v>
      </c>
    </row>
    <row r="40" spans="1:12" s="15" customFormat="1" ht="38.25">
      <c r="A40" s="30" t="s">
        <v>8</v>
      </c>
      <c r="B40" s="30" t="s">
        <v>798</v>
      </c>
      <c r="C40" s="29" t="s">
        <v>49</v>
      </c>
      <c r="D40" s="58">
        <v>8459</v>
      </c>
      <c r="E40" s="58">
        <v>8269</v>
      </c>
      <c r="F40" s="58">
        <v>8078</v>
      </c>
      <c r="G40" s="58">
        <v>3991</v>
      </c>
      <c r="H40" s="58">
        <v>0</v>
      </c>
      <c r="I40" s="58">
        <v>0</v>
      </c>
      <c r="J40" s="58">
        <v>0</v>
      </c>
      <c r="K40" s="58">
        <v>0</v>
      </c>
      <c r="L40" s="59">
        <v>28797</v>
      </c>
    </row>
    <row r="41" spans="1:12" s="15" customFormat="1" ht="25.5">
      <c r="A41" s="30" t="s">
        <v>8</v>
      </c>
      <c r="B41" s="30" t="s">
        <v>493</v>
      </c>
      <c r="C41" s="29" t="s">
        <v>123</v>
      </c>
      <c r="D41" s="58">
        <v>7323</v>
      </c>
      <c r="E41" s="58">
        <v>7156</v>
      </c>
      <c r="F41" s="58">
        <v>6990</v>
      </c>
      <c r="G41" s="58">
        <v>3453</v>
      </c>
      <c r="H41" s="58">
        <v>0</v>
      </c>
      <c r="I41" s="58">
        <v>0</v>
      </c>
      <c r="J41" s="58">
        <v>0</v>
      </c>
      <c r="K41" s="58">
        <v>0</v>
      </c>
      <c r="L41" s="59">
        <v>24922</v>
      </c>
    </row>
    <row r="42" spans="1:12" s="15" customFormat="1" ht="25.5">
      <c r="A42" s="30" t="s">
        <v>8</v>
      </c>
      <c r="B42" s="30" t="s">
        <v>90</v>
      </c>
      <c r="C42" s="29" t="s">
        <v>91</v>
      </c>
      <c r="D42" s="58">
        <v>25282</v>
      </c>
      <c r="E42" s="58">
        <v>24853</v>
      </c>
      <c r="F42" s="58">
        <v>24423</v>
      </c>
      <c r="G42" s="58">
        <v>23994</v>
      </c>
      <c r="H42" s="58">
        <v>23564</v>
      </c>
      <c r="I42" s="58">
        <v>23135</v>
      </c>
      <c r="J42" s="58">
        <v>22705</v>
      </c>
      <c r="K42" s="58">
        <v>308799</v>
      </c>
      <c r="L42" s="59">
        <v>476754</v>
      </c>
    </row>
    <row r="43" spans="1:12" s="15" customFormat="1" ht="25.5">
      <c r="A43" s="30" t="s">
        <v>8</v>
      </c>
      <c r="B43" s="30" t="s">
        <v>494</v>
      </c>
      <c r="C43" s="29" t="s">
        <v>43</v>
      </c>
      <c r="D43" s="58">
        <v>53574</v>
      </c>
      <c r="E43" s="58">
        <v>52590</v>
      </c>
      <c r="F43" s="58">
        <v>51607</v>
      </c>
      <c r="G43" s="58">
        <v>50624</v>
      </c>
      <c r="H43" s="58">
        <v>49641</v>
      </c>
      <c r="I43" s="58">
        <v>48657</v>
      </c>
      <c r="J43" s="58">
        <v>47674</v>
      </c>
      <c r="K43" s="58">
        <v>306187</v>
      </c>
      <c r="L43" s="59">
        <v>660554</v>
      </c>
    </row>
    <row r="44" spans="1:12" s="15" customFormat="1" ht="51">
      <c r="A44" s="30" t="s">
        <v>8</v>
      </c>
      <c r="B44" s="30" t="s">
        <v>62</v>
      </c>
      <c r="C44" s="29" t="s">
        <v>63</v>
      </c>
      <c r="D44" s="58">
        <v>13513</v>
      </c>
      <c r="E44" s="58">
        <v>13265</v>
      </c>
      <c r="F44" s="58">
        <v>13017</v>
      </c>
      <c r="G44" s="58">
        <v>12770</v>
      </c>
      <c r="H44" s="58">
        <v>12522</v>
      </c>
      <c r="I44" s="58">
        <v>12274</v>
      </c>
      <c r="J44" s="58">
        <v>12026</v>
      </c>
      <c r="K44" s="58">
        <v>77246</v>
      </c>
      <c r="L44" s="59">
        <v>166633</v>
      </c>
    </row>
    <row r="45" spans="1:12" s="15" customFormat="1" ht="25.5">
      <c r="A45" s="30" t="s">
        <v>8</v>
      </c>
      <c r="B45" s="30" t="s">
        <v>94</v>
      </c>
      <c r="C45" s="29" t="s">
        <v>95</v>
      </c>
      <c r="D45" s="58">
        <v>40679</v>
      </c>
      <c r="E45" s="58">
        <v>32018</v>
      </c>
      <c r="F45" s="58">
        <v>31173</v>
      </c>
      <c r="G45" s="58">
        <v>15177</v>
      </c>
      <c r="H45" s="58">
        <v>3553</v>
      </c>
      <c r="I45" s="58">
        <v>3461</v>
      </c>
      <c r="J45" s="58">
        <v>3369</v>
      </c>
      <c r="K45" s="58">
        <v>1598</v>
      </c>
      <c r="L45" s="59">
        <v>131028</v>
      </c>
    </row>
    <row r="46" spans="1:12" s="15" customFormat="1" ht="25.5">
      <c r="A46" s="30" t="s">
        <v>8</v>
      </c>
      <c r="B46" s="30" t="s">
        <v>47</v>
      </c>
      <c r="C46" s="29" t="s">
        <v>48</v>
      </c>
      <c r="D46" s="58">
        <v>88250</v>
      </c>
      <c r="E46" s="58">
        <v>86542</v>
      </c>
      <c r="F46" s="58">
        <v>84833</v>
      </c>
      <c r="G46" s="58">
        <v>83124</v>
      </c>
      <c r="H46" s="58">
        <v>81416</v>
      </c>
      <c r="I46" s="58">
        <v>79707</v>
      </c>
      <c r="J46" s="58">
        <v>77999</v>
      </c>
      <c r="K46" s="58">
        <v>448944</v>
      </c>
      <c r="L46" s="59">
        <v>1030816</v>
      </c>
    </row>
    <row r="47" spans="1:12" s="15" customFormat="1" ht="25.5">
      <c r="A47" s="30" t="s">
        <v>8</v>
      </c>
      <c r="B47" s="30" t="s">
        <v>495</v>
      </c>
      <c r="C47" s="29" t="s">
        <v>76</v>
      </c>
      <c r="D47" s="58">
        <v>33737</v>
      </c>
      <c r="E47" s="58">
        <v>33040</v>
      </c>
      <c r="F47" s="58">
        <v>32343</v>
      </c>
      <c r="G47" s="58">
        <v>31646</v>
      </c>
      <c r="H47" s="58">
        <v>30950</v>
      </c>
      <c r="I47" s="58">
        <v>30253</v>
      </c>
      <c r="J47" s="58">
        <v>29556</v>
      </c>
      <c r="K47" s="58">
        <v>199541</v>
      </c>
      <c r="L47" s="59">
        <v>421066</v>
      </c>
    </row>
    <row r="48" spans="1:12" s="15" customFormat="1">
      <c r="A48" s="30" t="s">
        <v>8</v>
      </c>
      <c r="B48" s="30" t="s">
        <v>98</v>
      </c>
      <c r="C48" s="29" t="s">
        <v>99</v>
      </c>
      <c r="D48" s="58">
        <v>45888</v>
      </c>
      <c r="E48" s="58">
        <v>44935</v>
      </c>
      <c r="F48" s="58">
        <v>43982</v>
      </c>
      <c r="G48" s="58">
        <v>43029</v>
      </c>
      <c r="H48" s="58">
        <v>42075</v>
      </c>
      <c r="I48" s="58">
        <v>41122</v>
      </c>
      <c r="J48" s="58">
        <v>40169</v>
      </c>
      <c r="K48" s="58">
        <v>279077</v>
      </c>
      <c r="L48" s="59">
        <v>580278</v>
      </c>
    </row>
    <row r="49" spans="1:12" s="15" customFormat="1">
      <c r="A49" s="30" t="s">
        <v>8</v>
      </c>
      <c r="B49" s="30" t="s">
        <v>108</v>
      </c>
      <c r="C49" s="29" t="s">
        <v>109</v>
      </c>
      <c r="D49" s="58">
        <v>19124</v>
      </c>
      <c r="E49" s="58">
        <v>18747</v>
      </c>
      <c r="F49" s="58">
        <v>18369</v>
      </c>
      <c r="G49" s="58">
        <v>17992</v>
      </c>
      <c r="H49" s="58">
        <v>17615</v>
      </c>
      <c r="I49" s="58">
        <v>17238</v>
      </c>
      <c r="J49" s="58">
        <v>16860</v>
      </c>
      <c r="K49" s="58">
        <v>116300</v>
      </c>
      <c r="L49" s="59">
        <v>242245</v>
      </c>
    </row>
    <row r="50" spans="1:12" s="15" customFormat="1" ht="51">
      <c r="A50" s="30" t="s">
        <v>8</v>
      </c>
      <c r="B50" s="30" t="s">
        <v>496</v>
      </c>
      <c r="C50" s="29" t="s">
        <v>46</v>
      </c>
      <c r="D50" s="58">
        <v>11871</v>
      </c>
      <c r="E50" s="58">
        <v>11657</v>
      </c>
      <c r="F50" s="58">
        <v>11442</v>
      </c>
      <c r="G50" s="58">
        <v>11228</v>
      </c>
      <c r="H50" s="58">
        <v>11014</v>
      </c>
      <c r="I50" s="58">
        <v>10799</v>
      </c>
      <c r="J50" s="58">
        <v>10585</v>
      </c>
      <c r="K50" s="58">
        <v>130354</v>
      </c>
      <c r="L50" s="59">
        <v>208951</v>
      </c>
    </row>
    <row r="51" spans="1:12" s="15" customFormat="1" ht="25.5">
      <c r="A51" s="30" t="s">
        <v>8</v>
      </c>
      <c r="B51" s="30" t="s">
        <v>74</v>
      </c>
      <c r="C51" s="29" t="s">
        <v>75</v>
      </c>
      <c r="D51" s="58">
        <v>39731</v>
      </c>
      <c r="E51" s="58">
        <v>38772</v>
      </c>
      <c r="F51" s="58">
        <v>37813</v>
      </c>
      <c r="G51" s="58">
        <v>36854</v>
      </c>
      <c r="H51" s="58">
        <v>27101</v>
      </c>
      <c r="I51" s="58">
        <v>0</v>
      </c>
      <c r="J51" s="58">
        <v>0</v>
      </c>
      <c r="K51" s="58">
        <v>0</v>
      </c>
      <c r="L51" s="59">
        <v>180271</v>
      </c>
    </row>
    <row r="52" spans="1:12" s="15" customFormat="1" ht="25.5">
      <c r="A52" s="30" t="s">
        <v>8</v>
      </c>
      <c r="B52" s="30" t="s">
        <v>497</v>
      </c>
      <c r="C52" s="29" t="s">
        <v>498</v>
      </c>
      <c r="D52" s="58">
        <v>21825</v>
      </c>
      <c r="E52" s="58">
        <v>21772</v>
      </c>
      <c r="F52" s="58">
        <v>21718</v>
      </c>
      <c r="G52" s="58">
        <v>21664</v>
      </c>
      <c r="H52" s="58">
        <v>21610</v>
      </c>
      <c r="I52" s="58">
        <v>0</v>
      </c>
      <c r="J52" s="58">
        <v>0</v>
      </c>
      <c r="K52" s="58">
        <v>0</v>
      </c>
      <c r="L52" s="59">
        <v>108588</v>
      </c>
    </row>
    <row r="53" spans="1:12" s="15" customFormat="1" ht="25.5">
      <c r="A53" s="30" t="s">
        <v>8</v>
      </c>
      <c r="B53" s="30" t="s">
        <v>112</v>
      </c>
      <c r="C53" s="29" t="s">
        <v>113</v>
      </c>
      <c r="D53" s="58">
        <v>11429</v>
      </c>
      <c r="E53" s="58">
        <v>11153</v>
      </c>
      <c r="F53" s="58">
        <v>10876</v>
      </c>
      <c r="G53" s="58">
        <v>10599</v>
      </c>
      <c r="H53" s="58">
        <v>10323</v>
      </c>
      <c r="I53" s="58">
        <v>10046</v>
      </c>
      <c r="J53" s="58">
        <v>1365</v>
      </c>
      <c r="K53" s="58">
        <v>0</v>
      </c>
      <c r="L53" s="59">
        <v>65792</v>
      </c>
    </row>
    <row r="54" spans="1:12" s="15" customFormat="1" ht="25.5">
      <c r="A54" s="30" t="s">
        <v>8</v>
      </c>
      <c r="B54" s="30" t="s">
        <v>64</v>
      </c>
      <c r="C54" s="29" t="s">
        <v>65</v>
      </c>
      <c r="D54" s="58">
        <v>240869</v>
      </c>
      <c r="E54" s="58">
        <v>236580</v>
      </c>
      <c r="F54" s="58">
        <v>232291</v>
      </c>
      <c r="G54" s="58">
        <v>228001</v>
      </c>
      <c r="H54" s="58">
        <v>223712</v>
      </c>
      <c r="I54" s="58">
        <v>219423</v>
      </c>
      <c r="J54" s="58">
        <v>215134</v>
      </c>
      <c r="K54" s="58">
        <v>2445992</v>
      </c>
      <c r="L54" s="59">
        <v>4042001</v>
      </c>
    </row>
    <row r="55" spans="1:12" s="15" customFormat="1">
      <c r="A55" s="30" t="s">
        <v>8</v>
      </c>
      <c r="B55" s="30" t="s">
        <v>38</v>
      </c>
      <c r="C55" s="29" t="s">
        <v>39</v>
      </c>
      <c r="D55" s="58">
        <v>7516</v>
      </c>
      <c r="E55" s="58">
        <v>7355</v>
      </c>
      <c r="F55" s="58">
        <v>7194</v>
      </c>
      <c r="G55" s="58">
        <v>7033</v>
      </c>
      <c r="H55" s="58">
        <v>6872</v>
      </c>
      <c r="I55" s="58">
        <v>6711</v>
      </c>
      <c r="J55" s="58">
        <v>6550</v>
      </c>
      <c r="K55" s="58">
        <v>6389</v>
      </c>
      <c r="L55" s="59">
        <v>55622</v>
      </c>
    </row>
    <row r="56" spans="1:12" s="15" customFormat="1" ht="25.5">
      <c r="A56" s="30" t="s">
        <v>8</v>
      </c>
      <c r="B56" s="30" t="s">
        <v>499</v>
      </c>
      <c r="C56" s="29" t="s">
        <v>70</v>
      </c>
      <c r="D56" s="58">
        <v>285053</v>
      </c>
      <c r="E56" s="58">
        <v>270697</v>
      </c>
      <c r="F56" s="58">
        <v>225060</v>
      </c>
      <c r="G56" s="58">
        <v>195133</v>
      </c>
      <c r="H56" s="58">
        <v>180909</v>
      </c>
      <c r="I56" s="58">
        <v>173598</v>
      </c>
      <c r="J56" s="58">
        <v>159453</v>
      </c>
      <c r="K56" s="58">
        <v>654159</v>
      </c>
      <c r="L56" s="59">
        <v>2144062</v>
      </c>
    </row>
    <row r="57" spans="1:12" s="15" customFormat="1" ht="25.5">
      <c r="A57" s="30" t="s">
        <v>8</v>
      </c>
      <c r="B57" s="30" t="s">
        <v>500</v>
      </c>
      <c r="C57" s="29" t="s">
        <v>42</v>
      </c>
      <c r="D57" s="58">
        <v>2943</v>
      </c>
      <c r="E57" s="58">
        <v>2880</v>
      </c>
      <c r="F57" s="58">
        <v>2817</v>
      </c>
      <c r="G57" s="58">
        <v>2754</v>
      </c>
      <c r="H57" s="58">
        <v>2691</v>
      </c>
      <c r="I57" s="58">
        <v>1330</v>
      </c>
      <c r="J57" s="58">
        <v>0</v>
      </c>
      <c r="K57" s="58">
        <v>0</v>
      </c>
      <c r="L57" s="59">
        <v>15414</v>
      </c>
    </row>
    <row r="58" spans="1:12" s="15" customFormat="1">
      <c r="A58" s="30" t="s">
        <v>8</v>
      </c>
      <c r="B58" s="30" t="s">
        <v>501</v>
      </c>
      <c r="C58" s="29" t="s">
        <v>127</v>
      </c>
      <c r="D58" s="58">
        <v>11670</v>
      </c>
      <c r="E58" s="58">
        <v>11383</v>
      </c>
      <c r="F58" s="58">
        <v>11097</v>
      </c>
      <c r="G58" s="58">
        <v>10810</v>
      </c>
      <c r="H58" s="58">
        <v>10523</v>
      </c>
      <c r="I58" s="58">
        <v>2613</v>
      </c>
      <c r="J58" s="58">
        <v>0</v>
      </c>
      <c r="K58" s="58">
        <v>0</v>
      </c>
      <c r="L58" s="59">
        <v>58095</v>
      </c>
    </row>
    <row r="59" spans="1:12" s="15" customFormat="1" ht="25.5">
      <c r="A59" s="30" t="s">
        <v>8</v>
      </c>
      <c r="B59" s="30" t="s">
        <v>502</v>
      </c>
      <c r="C59" s="29" t="s">
        <v>100</v>
      </c>
      <c r="D59" s="58">
        <v>46796</v>
      </c>
      <c r="E59" s="58">
        <v>45793</v>
      </c>
      <c r="F59" s="58">
        <v>44790</v>
      </c>
      <c r="G59" s="58">
        <v>43787</v>
      </c>
      <c r="H59" s="58">
        <v>42783</v>
      </c>
      <c r="I59" s="58">
        <v>31523</v>
      </c>
      <c r="J59" s="58">
        <v>0</v>
      </c>
      <c r="K59" s="58">
        <v>0</v>
      </c>
      <c r="L59" s="59">
        <v>255472</v>
      </c>
    </row>
    <row r="60" spans="1:12" s="15" customFormat="1" ht="25.5">
      <c r="A60" s="30" t="s">
        <v>8</v>
      </c>
      <c r="B60" s="30" t="s">
        <v>36</v>
      </c>
      <c r="C60" s="29" t="s">
        <v>37</v>
      </c>
      <c r="D60" s="58">
        <v>66251</v>
      </c>
      <c r="E60" s="58">
        <v>64749</v>
      </c>
      <c r="F60" s="58">
        <v>63246</v>
      </c>
      <c r="G60" s="58">
        <v>61744</v>
      </c>
      <c r="H60" s="58">
        <v>60241</v>
      </c>
      <c r="I60" s="58">
        <v>44336</v>
      </c>
      <c r="J60" s="58">
        <v>0</v>
      </c>
      <c r="K60" s="58">
        <v>0</v>
      </c>
      <c r="L60" s="59">
        <v>360568</v>
      </c>
    </row>
    <row r="61" spans="1:12" s="15" customFormat="1">
      <c r="A61" s="30" t="s">
        <v>8</v>
      </c>
      <c r="B61" s="30" t="s">
        <v>78</v>
      </c>
      <c r="C61" s="29" t="s">
        <v>37</v>
      </c>
      <c r="D61" s="58">
        <v>17967</v>
      </c>
      <c r="E61" s="58">
        <v>17560</v>
      </c>
      <c r="F61" s="58">
        <v>17152</v>
      </c>
      <c r="G61" s="58">
        <v>16745</v>
      </c>
      <c r="H61" s="58">
        <v>16337</v>
      </c>
      <c r="I61" s="58">
        <v>12024</v>
      </c>
      <c r="J61" s="58">
        <v>0</v>
      </c>
      <c r="K61" s="58">
        <v>0</v>
      </c>
      <c r="L61" s="59">
        <v>97784</v>
      </c>
    </row>
    <row r="62" spans="1:12" s="15" customFormat="1" ht="38.25">
      <c r="A62" s="30" t="s">
        <v>8</v>
      </c>
      <c r="B62" s="30" t="s">
        <v>59</v>
      </c>
      <c r="C62" s="29" t="s">
        <v>37</v>
      </c>
      <c r="D62" s="58">
        <v>10523</v>
      </c>
      <c r="E62" s="58">
        <v>10319</v>
      </c>
      <c r="F62" s="58">
        <v>10116</v>
      </c>
      <c r="G62" s="58">
        <v>9912</v>
      </c>
      <c r="H62" s="58">
        <v>9708</v>
      </c>
      <c r="I62" s="58">
        <v>9505</v>
      </c>
      <c r="J62" s="58">
        <v>9301</v>
      </c>
      <c r="K62" s="58">
        <v>72719</v>
      </c>
      <c r="L62" s="59">
        <v>142103</v>
      </c>
    </row>
    <row r="63" spans="1:12" s="15" customFormat="1" ht="25.5">
      <c r="A63" s="30" t="s">
        <v>8</v>
      </c>
      <c r="B63" s="30" t="s">
        <v>503</v>
      </c>
      <c r="C63" s="29" t="s">
        <v>37</v>
      </c>
      <c r="D63" s="58">
        <v>81803</v>
      </c>
      <c r="E63" s="58">
        <v>80328</v>
      </c>
      <c r="F63" s="58">
        <v>78852</v>
      </c>
      <c r="G63" s="58">
        <v>77377</v>
      </c>
      <c r="H63" s="58">
        <v>75901</v>
      </c>
      <c r="I63" s="58">
        <v>74425</v>
      </c>
      <c r="J63" s="58">
        <v>72950</v>
      </c>
      <c r="K63" s="58">
        <v>853557</v>
      </c>
      <c r="L63" s="59">
        <v>1395193</v>
      </c>
    </row>
    <row r="64" spans="1:12" s="15" customFormat="1">
      <c r="A64" s="30" t="s">
        <v>8</v>
      </c>
      <c r="B64" s="30" t="s">
        <v>504</v>
      </c>
      <c r="C64" s="29" t="s">
        <v>71</v>
      </c>
      <c r="D64" s="58">
        <v>22014</v>
      </c>
      <c r="E64" s="58">
        <v>21594</v>
      </c>
      <c r="F64" s="58">
        <v>21175</v>
      </c>
      <c r="G64" s="58">
        <v>20755</v>
      </c>
      <c r="H64" s="58">
        <v>20336</v>
      </c>
      <c r="I64" s="58">
        <v>19917</v>
      </c>
      <c r="J64" s="58">
        <v>19497</v>
      </c>
      <c r="K64" s="58">
        <v>152750</v>
      </c>
      <c r="L64" s="59">
        <v>298038</v>
      </c>
    </row>
    <row r="65" spans="1:12" s="15" customFormat="1" ht="25.5">
      <c r="A65" s="30" t="s">
        <v>8</v>
      </c>
      <c r="B65" s="30" t="s">
        <v>80</v>
      </c>
      <c r="C65" s="29" t="s">
        <v>71</v>
      </c>
      <c r="D65" s="58">
        <v>26626</v>
      </c>
      <c r="E65" s="58">
        <v>26012</v>
      </c>
      <c r="F65" s="58">
        <v>25399</v>
      </c>
      <c r="G65" s="58">
        <v>24786</v>
      </c>
      <c r="H65" s="58">
        <v>9476</v>
      </c>
      <c r="I65" s="58">
        <v>0</v>
      </c>
      <c r="J65" s="58">
        <v>0</v>
      </c>
      <c r="K65" s="58">
        <v>0</v>
      </c>
      <c r="L65" s="59">
        <v>112299</v>
      </c>
    </row>
    <row r="66" spans="1:12" s="15" customFormat="1">
      <c r="A66" s="30" t="s">
        <v>8</v>
      </c>
      <c r="B66" s="30" t="s">
        <v>505</v>
      </c>
      <c r="C66" s="29" t="s">
        <v>67</v>
      </c>
      <c r="D66" s="58">
        <v>6501</v>
      </c>
      <c r="E66" s="58">
        <v>6378</v>
      </c>
      <c r="F66" s="58">
        <v>6255</v>
      </c>
      <c r="G66" s="58">
        <v>6132</v>
      </c>
      <c r="H66" s="58">
        <v>6009</v>
      </c>
      <c r="I66" s="58">
        <v>5885</v>
      </c>
      <c r="J66" s="58">
        <v>5762</v>
      </c>
      <c r="K66" s="58">
        <v>46325</v>
      </c>
      <c r="L66" s="59">
        <v>89246</v>
      </c>
    </row>
    <row r="67" spans="1:12" s="15" customFormat="1" ht="25.5">
      <c r="A67" s="30" t="s">
        <v>8</v>
      </c>
      <c r="B67" s="30" t="s">
        <v>79</v>
      </c>
      <c r="C67" s="29" t="s">
        <v>67</v>
      </c>
      <c r="D67" s="58">
        <v>38872</v>
      </c>
      <c r="E67" s="58">
        <v>38136</v>
      </c>
      <c r="F67" s="58">
        <v>37401</v>
      </c>
      <c r="G67" s="58">
        <v>36665</v>
      </c>
      <c r="H67" s="58">
        <v>35929</v>
      </c>
      <c r="I67" s="58">
        <v>35193</v>
      </c>
      <c r="J67" s="58">
        <v>34458</v>
      </c>
      <c r="K67" s="58">
        <v>277009</v>
      </c>
      <c r="L67" s="59">
        <v>533664</v>
      </c>
    </row>
    <row r="68" spans="1:12" s="15" customFormat="1" ht="25.5">
      <c r="A68" s="30" t="s">
        <v>8</v>
      </c>
      <c r="B68" s="30" t="s">
        <v>506</v>
      </c>
      <c r="C68" s="29" t="s">
        <v>116</v>
      </c>
      <c r="D68" s="58">
        <v>49265</v>
      </c>
      <c r="E68" s="58">
        <v>48010</v>
      </c>
      <c r="F68" s="58">
        <v>46754</v>
      </c>
      <c r="G68" s="58">
        <v>45499</v>
      </c>
      <c r="H68" s="58">
        <v>44243</v>
      </c>
      <c r="I68" s="58">
        <v>42988</v>
      </c>
      <c r="J68" s="58">
        <v>41732</v>
      </c>
      <c r="K68" s="58">
        <v>283693</v>
      </c>
      <c r="L68" s="59">
        <v>602184</v>
      </c>
    </row>
    <row r="69" spans="1:12" s="15" customFormat="1" ht="25.5">
      <c r="A69" s="30" t="s">
        <v>8</v>
      </c>
      <c r="B69" s="30" t="s">
        <v>507</v>
      </c>
      <c r="C69" s="29" t="s">
        <v>115</v>
      </c>
      <c r="D69" s="58">
        <v>77113</v>
      </c>
      <c r="E69" s="58">
        <v>75523</v>
      </c>
      <c r="F69" s="58">
        <v>73933</v>
      </c>
      <c r="G69" s="58">
        <v>72343</v>
      </c>
      <c r="H69" s="58">
        <v>70752</v>
      </c>
      <c r="I69" s="58">
        <v>69162</v>
      </c>
      <c r="J69" s="58">
        <v>67572</v>
      </c>
      <c r="K69" s="58">
        <v>528051</v>
      </c>
      <c r="L69" s="59">
        <v>1034448</v>
      </c>
    </row>
    <row r="70" spans="1:12" s="15" customFormat="1" ht="25.5">
      <c r="A70" s="30" t="s">
        <v>8</v>
      </c>
      <c r="B70" s="30" t="s">
        <v>508</v>
      </c>
      <c r="C70" s="29" t="s">
        <v>114</v>
      </c>
      <c r="D70" s="58">
        <v>64177</v>
      </c>
      <c r="E70" s="58">
        <v>62871</v>
      </c>
      <c r="F70" s="58">
        <v>61566</v>
      </c>
      <c r="G70" s="58">
        <v>60260</v>
      </c>
      <c r="H70" s="58">
        <v>58955</v>
      </c>
      <c r="I70" s="58">
        <v>57649</v>
      </c>
      <c r="J70" s="58">
        <v>56344</v>
      </c>
      <c r="K70" s="58">
        <v>470318</v>
      </c>
      <c r="L70" s="59">
        <v>892141</v>
      </c>
    </row>
    <row r="71" spans="1:12" s="15" customFormat="1" ht="25.5">
      <c r="A71" s="30" t="s">
        <v>8</v>
      </c>
      <c r="B71" s="30" t="s">
        <v>509</v>
      </c>
      <c r="C71" s="29" t="s">
        <v>119</v>
      </c>
      <c r="D71" s="58">
        <v>47708</v>
      </c>
      <c r="E71" s="58">
        <v>46606</v>
      </c>
      <c r="F71" s="58">
        <v>45504</v>
      </c>
      <c r="G71" s="58">
        <v>44402</v>
      </c>
      <c r="H71" s="58">
        <v>43300</v>
      </c>
      <c r="I71" s="58">
        <v>42198</v>
      </c>
      <c r="J71" s="58">
        <v>41095</v>
      </c>
      <c r="K71" s="58">
        <v>357713</v>
      </c>
      <c r="L71" s="59">
        <v>668525</v>
      </c>
    </row>
    <row r="72" spans="1:12" s="15" customFormat="1" ht="25.5">
      <c r="A72" s="30" t="s">
        <v>8</v>
      </c>
      <c r="B72" s="30" t="s">
        <v>120</v>
      </c>
      <c r="C72" s="29" t="s">
        <v>121</v>
      </c>
      <c r="D72" s="58">
        <v>30993</v>
      </c>
      <c r="E72" s="58">
        <v>30294</v>
      </c>
      <c r="F72" s="58">
        <v>29595</v>
      </c>
      <c r="G72" s="58">
        <v>28896</v>
      </c>
      <c r="H72" s="58">
        <v>28197</v>
      </c>
      <c r="I72" s="58">
        <v>27498</v>
      </c>
      <c r="J72" s="58">
        <v>26799</v>
      </c>
      <c r="K72" s="58">
        <v>234457</v>
      </c>
      <c r="L72" s="59">
        <v>436727</v>
      </c>
    </row>
    <row r="73" spans="1:12" s="15" customFormat="1">
      <c r="A73" s="30" t="s">
        <v>8</v>
      </c>
      <c r="B73" s="30" t="s">
        <v>799</v>
      </c>
      <c r="C73" s="29" t="s">
        <v>122</v>
      </c>
      <c r="D73" s="58">
        <v>10383</v>
      </c>
      <c r="E73" s="58">
        <v>10145</v>
      </c>
      <c r="F73" s="58">
        <v>9907</v>
      </c>
      <c r="G73" s="58">
        <v>9669</v>
      </c>
      <c r="H73" s="58">
        <v>9431</v>
      </c>
      <c r="I73" s="58">
        <v>9193</v>
      </c>
      <c r="J73" s="58">
        <v>8955</v>
      </c>
      <c r="K73" s="58">
        <v>73438</v>
      </c>
      <c r="L73" s="59">
        <v>141117</v>
      </c>
    </row>
    <row r="74" spans="1:12" s="15" customFormat="1" ht="38.25">
      <c r="A74" s="30" t="s">
        <v>8</v>
      </c>
      <c r="B74" s="30" t="s">
        <v>117</v>
      </c>
      <c r="C74" s="29" t="s">
        <v>118</v>
      </c>
      <c r="D74" s="58">
        <v>20603</v>
      </c>
      <c r="E74" s="58">
        <v>20161</v>
      </c>
      <c r="F74" s="58">
        <v>19720</v>
      </c>
      <c r="G74" s="58">
        <v>19278</v>
      </c>
      <c r="H74" s="58">
        <v>18836</v>
      </c>
      <c r="I74" s="58">
        <v>18395</v>
      </c>
      <c r="J74" s="58">
        <v>17953</v>
      </c>
      <c r="K74" s="58">
        <v>219068</v>
      </c>
      <c r="L74" s="59">
        <v>354013</v>
      </c>
    </row>
    <row r="75" spans="1:12" s="15" customFormat="1">
      <c r="A75" s="30" t="s">
        <v>8</v>
      </c>
      <c r="B75" s="30" t="s">
        <v>800</v>
      </c>
      <c r="C75" s="29" t="s">
        <v>124</v>
      </c>
      <c r="D75" s="58">
        <v>26250</v>
      </c>
      <c r="E75" s="58">
        <v>25664</v>
      </c>
      <c r="F75" s="58">
        <v>25079</v>
      </c>
      <c r="G75" s="58">
        <v>24493</v>
      </c>
      <c r="H75" s="58">
        <v>23908</v>
      </c>
      <c r="I75" s="58">
        <v>23323</v>
      </c>
      <c r="J75" s="58">
        <v>22737</v>
      </c>
      <c r="K75" s="58">
        <v>207476</v>
      </c>
      <c r="L75" s="59">
        <v>378930</v>
      </c>
    </row>
    <row r="76" spans="1:12" s="15" customFormat="1" ht="25.5">
      <c r="A76" s="30" t="s">
        <v>8</v>
      </c>
      <c r="B76" s="30" t="s">
        <v>801</v>
      </c>
      <c r="C76" s="29" t="s">
        <v>124</v>
      </c>
      <c r="D76" s="58">
        <v>20960</v>
      </c>
      <c r="E76" s="58">
        <v>20486</v>
      </c>
      <c r="F76" s="58">
        <v>20011</v>
      </c>
      <c r="G76" s="58">
        <v>19536</v>
      </c>
      <c r="H76" s="58">
        <v>19062</v>
      </c>
      <c r="I76" s="58">
        <v>18587</v>
      </c>
      <c r="J76" s="58">
        <v>18112</v>
      </c>
      <c r="K76" s="58">
        <v>155893</v>
      </c>
      <c r="L76" s="59">
        <v>292647</v>
      </c>
    </row>
    <row r="77" spans="1:12" s="15" customFormat="1" ht="38.25">
      <c r="A77" s="30" t="s">
        <v>8</v>
      </c>
      <c r="B77" s="30" t="s">
        <v>802</v>
      </c>
      <c r="C77" s="29" t="s">
        <v>124</v>
      </c>
      <c r="D77" s="58">
        <v>16199</v>
      </c>
      <c r="E77" s="58">
        <v>15837</v>
      </c>
      <c r="F77" s="58">
        <v>15476</v>
      </c>
      <c r="G77" s="58">
        <v>15115</v>
      </c>
      <c r="H77" s="58">
        <v>14754</v>
      </c>
      <c r="I77" s="58">
        <v>14392</v>
      </c>
      <c r="J77" s="58">
        <v>14031</v>
      </c>
      <c r="K77" s="58">
        <v>127997</v>
      </c>
      <c r="L77" s="59">
        <v>233801</v>
      </c>
    </row>
    <row r="78" spans="1:12" s="15" customFormat="1" ht="38.25">
      <c r="A78" s="30" t="s">
        <v>8</v>
      </c>
      <c r="B78" s="30" t="s">
        <v>803</v>
      </c>
      <c r="C78" s="29" t="s">
        <v>124</v>
      </c>
      <c r="D78" s="58">
        <v>59113</v>
      </c>
      <c r="E78" s="58">
        <v>57791</v>
      </c>
      <c r="F78" s="58">
        <v>56468</v>
      </c>
      <c r="G78" s="58">
        <v>55146</v>
      </c>
      <c r="H78" s="58">
        <v>53824</v>
      </c>
      <c r="I78" s="58">
        <v>52501</v>
      </c>
      <c r="J78" s="58">
        <v>51179</v>
      </c>
      <c r="K78" s="58">
        <v>461650</v>
      </c>
      <c r="L78" s="59">
        <v>847672</v>
      </c>
    </row>
    <row r="79" spans="1:12" s="15" customFormat="1" ht="38.25">
      <c r="A79" s="30" t="s">
        <v>8</v>
      </c>
      <c r="B79" s="30" t="s">
        <v>804</v>
      </c>
      <c r="C79" s="29" t="s">
        <v>124</v>
      </c>
      <c r="D79" s="58">
        <v>26732</v>
      </c>
      <c r="E79" s="58">
        <v>26136</v>
      </c>
      <c r="F79" s="58">
        <v>25540</v>
      </c>
      <c r="G79" s="58">
        <v>24944</v>
      </c>
      <c r="H79" s="58">
        <v>24348</v>
      </c>
      <c r="I79" s="58">
        <v>23752</v>
      </c>
      <c r="J79" s="58">
        <v>23155</v>
      </c>
      <c r="K79" s="58">
        <v>211279</v>
      </c>
      <c r="L79" s="59">
        <v>385885</v>
      </c>
    </row>
    <row r="80" spans="1:12" s="15" customFormat="1" ht="25.5">
      <c r="A80" s="30" t="s">
        <v>8</v>
      </c>
      <c r="B80" s="30" t="s">
        <v>805</v>
      </c>
      <c r="C80" s="277">
        <v>45419</v>
      </c>
      <c r="D80" s="58">
        <v>73711</v>
      </c>
      <c r="E80" s="58">
        <v>71378</v>
      </c>
      <c r="F80" s="58">
        <v>69045</v>
      </c>
      <c r="G80" s="58">
        <v>66712</v>
      </c>
      <c r="H80" s="58">
        <v>64379</v>
      </c>
      <c r="I80" s="58">
        <v>31603</v>
      </c>
      <c r="J80" s="58">
        <v>0</v>
      </c>
      <c r="K80" s="58">
        <v>0</v>
      </c>
      <c r="L80" s="59">
        <v>376829</v>
      </c>
    </row>
    <row r="81" spans="1:13" s="15" customFormat="1" ht="25.5">
      <c r="A81" s="30" t="s">
        <v>8</v>
      </c>
      <c r="B81" s="30" t="s">
        <v>806</v>
      </c>
      <c r="C81" s="277">
        <v>45419</v>
      </c>
      <c r="D81" s="58">
        <v>76340</v>
      </c>
      <c r="E81" s="58">
        <v>73924</v>
      </c>
      <c r="F81" s="58">
        <v>71508</v>
      </c>
      <c r="G81" s="58">
        <v>69092</v>
      </c>
      <c r="H81" s="58">
        <v>66676</v>
      </c>
      <c r="I81" s="58">
        <v>32723</v>
      </c>
      <c r="J81" s="58">
        <v>0</v>
      </c>
      <c r="K81" s="58">
        <v>0</v>
      </c>
      <c r="L81" s="59">
        <v>390263</v>
      </c>
    </row>
    <row r="82" spans="1:13" s="15" customFormat="1" ht="38.25">
      <c r="A82" s="30" t="s">
        <v>8</v>
      </c>
      <c r="B82" s="30" t="s">
        <v>807</v>
      </c>
      <c r="C82" s="277">
        <v>45442</v>
      </c>
      <c r="D82" s="58">
        <v>55642</v>
      </c>
      <c r="E82" s="58">
        <v>54340</v>
      </c>
      <c r="F82" s="58">
        <v>53038</v>
      </c>
      <c r="G82" s="58">
        <v>51736</v>
      </c>
      <c r="H82" s="58">
        <v>50434</v>
      </c>
      <c r="I82" s="58">
        <v>49132</v>
      </c>
      <c r="J82" s="58">
        <v>47830</v>
      </c>
      <c r="K82" s="58">
        <v>456614</v>
      </c>
      <c r="L82" s="59">
        <v>818769</v>
      </c>
    </row>
    <row r="83" spans="1:13" s="15" customFormat="1" ht="38.25">
      <c r="A83" s="30" t="s">
        <v>8</v>
      </c>
      <c r="B83" s="30" t="s">
        <v>808</v>
      </c>
      <c r="C83" s="277">
        <v>45470</v>
      </c>
      <c r="D83" s="58">
        <v>23645</v>
      </c>
      <c r="E83" s="58">
        <v>23018</v>
      </c>
      <c r="F83" s="58">
        <v>22392</v>
      </c>
      <c r="G83" s="58">
        <v>21765</v>
      </c>
      <c r="H83" s="58">
        <v>21139</v>
      </c>
      <c r="I83" s="58">
        <v>20512</v>
      </c>
      <c r="J83" s="58">
        <v>19886</v>
      </c>
      <c r="K83" s="58">
        <v>114037</v>
      </c>
      <c r="L83" s="59">
        <v>266393</v>
      </c>
    </row>
    <row r="84" spans="1:13" s="15" customFormat="1" ht="25.5">
      <c r="A84" s="30" t="s">
        <v>8</v>
      </c>
      <c r="B84" s="30" t="s">
        <v>809</v>
      </c>
      <c r="C84" s="277">
        <v>45470</v>
      </c>
      <c r="D84" s="58">
        <v>16559</v>
      </c>
      <c r="E84" s="58">
        <v>16120</v>
      </c>
      <c r="F84" s="58">
        <v>15681</v>
      </c>
      <c r="G84" s="58">
        <v>15242</v>
      </c>
      <c r="H84" s="58">
        <v>14804</v>
      </c>
      <c r="I84" s="58">
        <v>14365</v>
      </c>
      <c r="J84" s="58">
        <v>13926</v>
      </c>
      <c r="K84" s="58">
        <v>79873</v>
      </c>
      <c r="L84" s="59">
        <v>186569</v>
      </c>
    </row>
    <row r="85" spans="1:13" s="15" customFormat="1">
      <c r="A85" s="30" t="s">
        <v>8</v>
      </c>
      <c r="B85" s="30" t="s">
        <v>810</v>
      </c>
      <c r="C85" s="277">
        <v>45470</v>
      </c>
      <c r="D85" s="58">
        <v>4956</v>
      </c>
      <c r="E85" s="58">
        <v>4790</v>
      </c>
      <c r="F85" s="58">
        <v>4623</v>
      </c>
      <c r="G85" s="58">
        <v>2196</v>
      </c>
      <c r="H85" s="58">
        <v>0</v>
      </c>
      <c r="I85" s="58">
        <v>0</v>
      </c>
      <c r="J85" s="58">
        <v>0</v>
      </c>
      <c r="K85" s="58">
        <v>0</v>
      </c>
      <c r="L85" s="59">
        <v>16566</v>
      </c>
    </row>
    <row r="86" spans="1:13" s="15" customFormat="1" ht="38.25">
      <c r="A86" s="30" t="s">
        <v>8</v>
      </c>
      <c r="B86" s="30" t="s">
        <v>811</v>
      </c>
      <c r="C86" s="277">
        <v>45471</v>
      </c>
      <c r="D86" s="58">
        <v>20079</v>
      </c>
      <c r="E86" s="58">
        <v>19487</v>
      </c>
      <c r="F86" s="58">
        <v>18895</v>
      </c>
      <c r="G86" s="58">
        <v>18303</v>
      </c>
      <c r="H86" s="58">
        <v>17711</v>
      </c>
      <c r="I86" s="58">
        <v>17119</v>
      </c>
      <c r="J86" s="58">
        <v>16527</v>
      </c>
      <c r="K86" s="58">
        <v>23740</v>
      </c>
      <c r="L86" s="59">
        <v>151863</v>
      </c>
    </row>
    <row r="87" spans="1:13" s="15" customFormat="1" ht="38.25">
      <c r="A87" s="30" t="s">
        <v>8</v>
      </c>
      <c r="B87" s="30" t="s">
        <v>811</v>
      </c>
      <c r="C87" s="277">
        <v>45471</v>
      </c>
      <c r="D87" s="58">
        <v>46628</v>
      </c>
      <c r="E87" s="58">
        <v>45253</v>
      </c>
      <c r="F87" s="58">
        <v>43878</v>
      </c>
      <c r="G87" s="58">
        <v>42504</v>
      </c>
      <c r="H87" s="58">
        <v>41129</v>
      </c>
      <c r="I87" s="58">
        <v>39754</v>
      </c>
      <c r="J87" s="58">
        <v>38380</v>
      </c>
      <c r="K87" s="58">
        <v>55135</v>
      </c>
      <c r="L87" s="59">
        <v>352661</v>
      </c>
    </row>
    <row r="88" spans="1:13" s="15" customFormat="1" ht="38.25">
      <c r="A88" s="30" t="s">
        <v>8</v>
      </c>
      <c r="B88" s="30" t="s">
        <v>812</v>
      </c>
      <c r="C88" s="277">
        <v>45502</v>
      </c>
      <c r="D88" s="58">
        <v>56233</v>
      </c>
      <c r="E88" s="58">
        <v>54764</v>
      </c>
      <c r="F88" s="58">
        <v>53296</v>
      </c>
      <c r="G88" s="58">
        <v>51828</v>
      </c>
      <c r="H88" s="58">
        <v>50359</v>
      </c>
      <c r="I88" s="58">
        <v>48891</v>
      </c>
      <c r="J88" s="58">
        <v>47422</v>
      </c>
      <c r="K88" s="58">
        <v>281779</v>
      </c>
      <c r="L88" s="59">
        <v>644572</v>
      </c>
    </row>
    <row r="89" spans="1:13" s="15" customFormat="1" ht="38.25">
      <c r="A89" s="30" t="s">
        <v>8</v>
      </c>
      <c r="B89" s="30" t="s">
        <v>813</v>
      </c>
      <c r="C89" s="277">
        <v>45502</v>
      </c>
      <c r="D89" s="58">
        <v>43777</v>
      </c>
      <c r="E89" s="58">
        <v>42518</v>
      </c>
      <c r="F89" s="58">
        <v>41260</v>
      </c>
      <c r="G89" s="58">
        <v>40001</v>
      </c>
      <c r="H89" s="58">
        <v>38742</v>
      </c>
      <c r="I89" s="58">
        <v>37483</v>
      </c>
      <c r="J89" s="58">
        <v>36224</v>
      </c>
      <c r="K89" s="58">
        <v>60446</v>
      </c>
      <c r="L89" s="59">
        <v>340451</v>
      </c>
    </row>
    <row r="90" spans="1:13" customFormat="1" ht="25.5">
      <c r="A90" s="30" t="s">
        <v>8</v>
      </c>
      <c r="B90" s="30" t="s">
        <v>814</v>
      </c>
      <c r="C90" s="277">
        <v>45545</v>
      </c>
      <c r="D90" s="58">
        <v>20611</v>
      </c>
      <c r="E90" s="58">
        <v>19994</v>
      </c>
      <c r="F90" s="58">
        <v>19376</v>
      </c>
      <c r="G90" s="58">
        <v>14173</v>
      </c>
      <c r="H90" s="58">
        <v>0</v>
      </c>
      <c r="I90" s="58">
        <v>0</v>
      </c>
      <c r="J90" s="58">
        <v>0</v>
      </c>
      <c r="K90" s="58">
        <v>0</v>
      </c>
      <c r="L90" s="59">
        <v>74154</v>
      </c>
      <c r="M90" s="16"/>
    </row>
    <row r="91" spans="1:13" s="17" customFormat="1" ht="38.25">
      <c r="A91" s="30" t="s">
        <v>8</v>
      </c>
      <c r="B91" s="30" t="s">
        <v>807</v>
      </c>
      <c r="C91" s="277">
        <v>45551</v>
      </c>
      <c r="D91" s="58">
        <v>8580</v>
      </c>
      <c r="E91" s="58">
        <v>8384</v>
      </c>
      <c r="F91" s="58">
        <v>8188</v>
      </c>
      <c r="G91" s="58">
        <v>7992</v>
      </c>
      <c r="H91" s="58">
        <v>7796</v>
      </c>
      <c r="I91" s="58">
        <v>7600</v>
      </c>
      <c r="J91" s="58">
        <v>7405</v>
      </c>
      <c r="K91" s="58">
        <v>72286</v>
      </c>
      <c r="L91" s="59">
        <v>128233</v>
      </c>
    </row>
    <row r="92" spans="1:13" s="17" customFormat="1" ht="25.5">
      <c r="A92" s="30" t="s">
        <v>8</v>
      </c>
      <c r="B92" s="30" t="s">
        <v>815</v>
      </c>
      <c r="C92" s="277">
        <v>45551</v>
      </c>
      <c r="D92" s="58">
        <v>11891</v>
      </c>
      <c r="E92" s="58">
        <v>11543</v>
      </c>
      <c r="F92" s="58">
        <v>11196</v>
      </c>
      <c r="G92" s="58">
        <v>8189</v>
      </c>
      <c r="H92" s="58">
        <v>0</v>
      </c>
      <c r="I92" s="58">
        <v>0</v>
      </c>
      <c r="J92" s="58">
        <v>0</v>
      </c>
      <c r="K92" s="58">
        <v>0</v>
      </c>
      <c r="L92" s="59">
        <v>42819</v>
      </c>
    </row>
    <row r="93" spans="1:13" s="17" customFormat="1" ht="15.75">
      <c r="A93" s="30" t="s">
        <v>8</v>
      </c>
      <c r="B93" s="30" t="s">
        <v>816</v>
      </c>
      <c r="C93" s="277">
        <v>45551</v>
      </c>
      <c r="D93" s="58">
        <v>9212</v>
      </c>
      <c r="E93" s="58">
        <v>8942</v>
      </c>
      <c r="F93" s="58">
        <v>8672</v>
      </c>
      <c r="G93" s="58">
        <v>5461</v>
      </c>
      <c r="H93" s="58">
        <v>0</v>
      </c>
      <c r="I93" s="58">
        <v>0</v>
      </c>
      <c r="J93" s="58">
        <v>0</v>
      </c>
      <c r="K93" s="58">
        <v>0</v>
      </c>
      <c r="L93" s="59">
        <v>32286</v>
      </c>
    </row>
    <row r="94" spans="1:13" s="17" customFormat="1" ht="38.25">
      <c r="A94" s="30" t="s">
        <v>8</v>
      </c>
      <c r="B94" s="30" t="s">
        <v>482</v>
      </c>
      <c r="C94" s="277">
        <v>45583</v>
      </c>
      <c r="D94" s="58">
        <v>33202</v>
      </c>
      <c r="E94" s="58">
        <v>32274</v>
      </c>
      <c r="F94" s="58">
        <v>31346</v>
      </c>
      <c r="G94" s="58">
        <v>30418</v>
      </c>
      <c r="H94" s="58">
        <v>29490</v>
      </c>
      <c r="I94" s="58">
        <v>19957</v>
      </c>
      <c r="J94" s="58">
        <v>0</v>
      </c>
      <c r="K94" s="58">
        <v>0</v>
      </c>
      <c r="L94" s="59">
        <v>176688</v>
      </c>
    </row>
    <row r="95" spans="1:13" s="17" customFormat="1" ht="15.75">
      <c r="A95" s="30" t="s">
        <v>8</v>
      </c>
      <c r="B95" s="30" t="s">
        <v>817</v>
      </c>
      <c r="C95" s="277">
        <v>45593</v>
      </c>
      <c r="D95" s="58">
        <v>30708</v>
      </c>
      <c r="E95" s="58">
        <v>30030</v>
      </c>
      <c r="F95" s="58">
        <v>29353</v>
      </c>
      <c r="G95" s="58">
        <v>28621</v>
      </c>
      <c r="H95" s="58">
        <v>27784</v>
      </c>
      <c r="I95" s="58">
        <v>27114</v>
      </c>
      <c r="J95" s="58">
        <v>26445</v>
      </c>
      <c r="K95" s="58">
        <v>265044</v>
      </c>
      <c r="L95" s="59">
        <v>465099</v>
      </c>
    </row>
    <row r="96" spans="1:13" s="17" customFormat="1" ht="25.5">
      <c r="A96" s="30" t="s">
        <v>8</v>
      </c>
      <c r="B96" s="30" t="s">
        <v>818</v>
      </c>
      <c r="C96" s="277">
        <v>45593</v>
      </c>
      <c r="D96" s="58">
        <v>31341</v>
      </c>
      <c r="E96" s="58">
        <v>30652</v>
      </c>
      <c r="F96" s="58">
        <v>29963</v>
      </c>
      <c r="G96" s="58">
        <v>29275</v>
      </c>
      <c r="H96" s="58">
        <v>28586</v>
      </c>
      <c r="I96" s="58">
        <v>27897</v>
      </c>
      <c r="J96" s="58">
        <v>27208</v>
      </c>
      <c r="K96" s="58">
        <v>272716</v>
      </c>
      <c r="L96" s="59">
        <v>477639</v>
      </c>
    </row>
    <row r="97" spans="1:12" s="17" customFormat="1" ht="15.75">
      <c r="A97" s="30" t="s">
        <v>8</v>
      </c>
      <c r="B97" s="30" t="s">
        <v>483</v>
      </c>
      <c r="C97" s="277">
        <v>45593</v>
      </c>
      <c r="D97" s="58">
        <v>44257</v>
      </c>
      <c r="E97" s="58">
        <v>43191</v>
      </c>
      <c r="F97" s="58">
        <v>42124</v>
      </c>
      <c r="G97" s="58">
        <v>41057</v>
      </c>
      <c r="H97" s="58">
        <v>39990</v>
      </c>
      <c r="I97" s="58">
        <v>38923</v>
      </c>
      <c r="J97" s="58">
        <v>37857</v>
      </c>
      <c r="K97" s="58">
        <v>235072</v>
      </c>
      <c r="L97" s="59">
        <v>522470</v>
      </c>
    </row>
    <row r="98" spans="1:12" s="17" customFormat="1" ht="15.75">
      <c r="A98" s="30" t="s">
        <v>8</v>
      </c>
      <c r="B98" s="30" t="s">
        <v>484</v>
      </c>
      <c r="C98" s="277">
        <v>45593</v>
      </c>
      <c r="D98" s="58">
        <v>13588</v>
      </c>
      <c r="E98" s="58">
        <v>13260</v>
      </c>
      <c r="F98" s="58">
        <v>12933</v>
      </c>
      <c r="G98" s="58">
        <v>12605</v>
      </c>
      <c r="H98" s="58">
        <v>12278</v>
      </c>
      <c r="I98" s="58">
        <v>11950</v>
      </c>
      <c r="J98" s="58">
        <v>11623</v>
      </c>
      <c r="K98" s="58">
        <v>72136</v>
      </c>
      <c r="L98" s="59">
        <v>160373</v>
      </c>
    </row>
    <row r="99" spans="1:12" ht="25.5">
      <c r="A99" s="30" t="s">
        <v>8</v>
      </c>
      <c r="B99" s="30" t="s">
        <v>485</v>
      </c>
      <c r="C99" s="277">
        <v>45593</v>
      </c>
      <c r="D99" s="58">
        <v>17134</v>
      </c>
      <c r="E99" s="58">
        <v>16721</v>
      </c>
      <c r="F99" s="58">
        <v>16308</v>
      </c>
      <c r="G99" s="58">
        <v>15895</v>
      </c>
      <c r="H99" s="58">
        <v>15482</v>
      </c>
      <c r="I99" s="58">
        <v>15069</v>
      </c>
      <c r="J99" s="58">
        <v>14656</v>
      </c>
      <c r="K99" s="58">
        <v>91028</v>
      </c>
      <c r="L99" s="59">
        <v>202292</v>
      </c>
    </row>
    <row r="100" spans="1:12" s="17" customFormat="1" ht="25.5">
      <c r="A100" s="30" t="s">
        <v>8</v>
      </c>
      <c r="B100" s="30" t="s">
        <v>486</v>
      </c>
      <c r="C100" s="277">
        <v>45593</v>
      </c>
      <c r="D100" s="58">
        <v>31894</v>
      </c>
      <c r="E100" s="58">
        <v>31086</v>
      </c>
      <c r="F100" s="58">
        <v>30278</v>
      </c>
      <c r="G100" s="58">
        <v>28377</v>
      </c>
      <c r="H100" s="58">
        <v>24330</v>
      </c>
      <c r="I100" s="58">
        <v>23681</v>
      </c>
      <c r="J100" s="58">
        <v>23032</v>
      </c>
      <c r="K100" s="58">
        <v>143032</v>
      </c>
      <c r="L100" s="59">
        <v>335709</v>
      </c>
    </row>
    <row r="101" spans="1:12" s="17" customFormat="1" ht="25.5">
      <c r="A101" s="30" t="s">
        <v>8</v>
      </c>
      <c r="B101" s="30" t="s">
        <v>487</v>
      </c>
      <c r="C101" s="277">
        <v>45593</v>
      </c>
      <c r="D101" s="58">
        <v>9815</v>
      </c>
      <c r="E101" s="58">
        <v>9578</v>
      </c>
      <c r="F101" s="58">
        <v>9341</v>
      </c>
      <c r="G101" s="58">
        <v>9103</v>
      </c>
      <c r="H101" s="58">
        <v>8866</v>
      </c>
      <c r="I101" s="58">
        <v>8629</v>
      </c>
      <c r="J101" s="58">
        <v>8392</v>
      </c>
      <c r="K101" s="58">
        <v>51394</v>
      </c>
      <c r="L101" s="59">
        <v>115118</v>
      </c>
    </row>
    <row r="102" spans="1:12" s="17" customFormat="1" ht="38.25">
      <c r="A102" s="30" t="s">
        <v>8</v>
      </c>
      <c r="B102" s="30" t="s">
        <v>819</v>
      </c>
      <c r="C102" s="277">
        <v>45593</v>
      </c>
      <c r="D102" s="58">
        <v>20175</v>
      </c>
      <c r="E102" s="58">
        <v>19658</v>
      </c>
      <c r="F102" s="58">
        <v>19141</v>
      </c>
      <c r="G102" s="58">
        <v>18623</v>
      </c>
      <c r="H102" s="58">
        <v>18106</v>
      </c>
      <c r="I102" s="58">
        <v>17589</v>
      </c>
      <c r="J102" s="58">
        <v>17072</v>
      </c>
      <c r="K102" s="58">
        <v>32584</v>
      </c>
      <c r="L102" s="59">
        <v>162948</v>
      </c>
    </row>
    <row r="103" spans="1:12" s="17" customFormat="1" ht="25.5">
      <c r="A103" s="30" t="s">
        <v>8</v>
      </c>
      <c r="B103" s="30" t="s">
        <v>521</v>
      </c>
      <c r="C103" s="277">
        <v>45714</v>
      </c>
      <c r="D103" s="58">
        <v>17594</v>
      </c>
      <c r="E103" s="58">
        <v>17170</v>
      </c>
      <c r="F103" s="58">
        <v>16746</v>
      </c>
      <c r="G103" s="58">
        <v>16321</v>
      </c>
      <c r="H103" s="58">
        <v>15897</v>
      </c>
      <c r="I103" s="58">
        <v>15472</v>
      </c>
      <c r="J103" s="58">
        <v>15048</v>
      </c>
      <c r="K103" s="58">
        <v>96415</v>
      </c>
      <c r="L103" s="59">
        <v>210663</v>
      </c>
    </row>
    <row r="104" spans="1:12" s="17" customFormat="1" ht="38.25">
      <c r="A104" s="30" t="s">
        <v>8</v>
      </c>
      <c r="B104" s="30" t="s">
        <v>522</v>
      </c>
      <c r="C104" s="277">
        <v>45737</v>
      </c>
      <c r="D104" s="58">
        <v>31828</v>
      </c>
      <c r="E104" s="58">
        <v>30964</v>
      </c>
      <c r="F104" s="58">
        <v>30101</v>
      </c>
      <c r="G104" s="58">
        <v>29237</v>
      </c>
      <c r="H104" s="58">
        <v>5711</v>
      </c>
      <c r="I104" s="58">
        <v>0</v>
      </c>
      <c r="J104" s="58">
        <v>0</v>
      </c>
      <c r="K104" s="58">
        <v>0</v>
      </c>
      <c r="L104" s="59">
        <v>127842</v>
      </c>
    </row>
    <row r="105" spans="1:12" s="17" customFormat="1" ht="38.25">
      <c r="A105" s="30" t="s">
        <v>8</v>
      </c>
      <c r="B105" s="30" t="s">
        <v>545</v>
      </c>
      <c r="C105" s="277">
        <v>45805</v>
      </c>
      <c r="D105" s="58">
        <v>22378</v>
      </c>
      <c r="E105" s="58">
        <v>25776</v>
      </c>
      <c r="F105" s="58">
        <v>25209</v>
      </c>
      <c r="G105" s="58">
        <v>24642</v>
      </c>
      <c r="H105" s="58">
        <v>24075</v>
      </c>
      <c r="I105" s="58">
        <v>23509</v>
      </c>
      <c r="J105" s="58">
        <v>22942</v>
      </c>
      <c r="K105" s="58">
        <v>239007</v>
      </c>
      <c r="L105" s="59">
        <v>407537</v>
      </c>
    </row>
    <row r="106" spans="1:12" s="17" customFormat="1" ht="25.5">
      <c r="A106" s="30" t="s">
        <v>8</v>
      </c>
      <c r="B106" s="30" t="s">
        <v>546</v>
      </c>
      <c r="C106" s="277">
        <v>45805</v>
      </c>
      <c r="D106" s="58">
        <v>6676</v>
      </c>
      <c r="E106" s="58">
        <v>7889</v>
      </c>
      <c r="F106" s="58">
        <v>7705</v>
      </c>
      <c r="G106" s="58">
        <v>7521</v>
      </c>
      <c r="H106" s="58">
        <v>7336</v>
      </c>
      <c r="I106" s="58">
        <v>7152</v>
      </c>
      <c r="J106" s="58">
        <v>6968</v>
      </c>
      <c r="K106" s="58">
        <v>46413</v>
      </c>
      <c r="L106" s="59">
        <v>97660</v>
      </c>
    </row>
    <row r="107" spans="1:12" s="17" customFormat="1" ht="25.5">
      <c r="A107" s="30" t="s">
        <v>8</v>
      </c>
      <c r="B107" s="30" t="s">
        <v>547</v>
      </c>
      <c r="C107" s="277">
        <v>45805</v>
      </c>
      <c r="D107" s="58">
        <v>6077</v>
      </c>
      <c r="E107" s="58">
        <v>7181</v>
      </c>
      <c r="F107" s="58">
        <v>7013</v>
      </c>
      <c r="G107" s="58">
        <v>6846</v>
      </c>
      <c r="H107" s="58">
        <v>6678</v>
      </c>
      <c r="I107" s="58">
        <v>6511</v>
      </c>
      <c r="J107" s="58">
        <v>6343</v>
      </c>
      <c r="K107" s="58">
        <v>42212</v>
      </c>
      <c r="L107" s="59">
        <v>88861</v>
      </c>
    </row>
    <row r="108" spans="1:12" s="17" customFormat="1" ht="25.5">
      <c r="A108" s="30" t="s">
        <v>8</v>
      </c>
      <c r="B108" s="30" t="s">
        <v>548</v>
      </c>
      <c r="C108" s="277">
        <v>45805</v>
      </c>
      <c r="D108" s="58">
        <v>24429</v>
      </c>
      <c r="E108" s="58">
        <v>28868</v>
      </c>
      <c r="F108" s="58">
        <v>28194</v>
      </c>
      <c r="G108" s="58">
        <v>27520</v>
      </c>
      <c r="H108" s="58">
        <v>26847</v>
      </c>
      <c r="I108" s="58">
        <v>26173</v>
      </c>
      <c r="J108" s="58">
        <v>25500</v>
      </c>
      <c r="K108" s="58">
        <v>169814</v>
      </c>
      <c r="L108" s="59">
        <v>357345</v>
      </c>
    </row>
    <row r="109" spans="1:12" s="17" customFormat="1" ht="38.25">
      <c r="A109" s="30" t="s">
        <v>8</v>
      </c>
      <c r="B109" s="30" t="s">
        <v>549</v>
      </c>
      <c r="C109" s="277">
        <v>45805</v>
      </c>
      <c r="D109" s="58">
        <v>47569</v>
      </c>
      <c r="E109" s="58">
        <v>56213</v>
      </c>
      <c r="F109" s="58">
        <v>54901</v>
      </c>
      <c r="G109" s="58">
        <v>53589</v>
      </c>
      <c r="H109" s="58">
        <v>52278</v>
      </c>
      <c r="I109" s="58">
        <v>50966</v>
      </c>
      <c r="J109" s="58">
        <v>49655</v>
      </c>
      <c r="K109" s="58">
        <v>330713</v>
      </c>
      <c r="L109" s="59">
        <v>695884</v>
      </c>
    </row>
    <row r="110" spans="1:12" s="17" customFormat="1" ht="25.5">
      <c r="A110" s="30" t="s">
        <v>8</v>
      </c>
      <c r="B110" s="30" t="s">
        <v>550</v>
      </c>
      <c r="C110" s="277">
        <v>45805</v>
      </c>
      <c r="D110" s="58">
        <v>21390</v>
      </c>
      <c r="E110" s="58">
        <v>25276</v>
      </c>
      <c r="F110" s="58">
        <v>24686</v>
      </c>
      <c r="G110" s="58">
        <v>24097</v>
      </c>
      <c r="H110" s="58">
        <v>23507</v>
      </c>
      <c r="I110" s="58">
        <v>22917</v>
      </c>
      <c r="J110" s="58">
        <v>22327</v>
      </c>
      <c r="K110" s="58">
        <v>148673</v>
      </c>
      <c r="L110" s="59">
        <v>312873</v>
      </c>
    </row>
    <row r="111" spans="1:12" s="17" customFormat="1" ht="15.75">
      <c r="A111" s="30" t="s">
        <v>8</v>
      </c>
      <c r="B111" s="30" t="s">
        <v>551</v>
      </c>
      <c r="C111" s="277">
        <v>45805</v>
      </c>
      <c r="D111" s="58">
        <v>28590</v>
      </c>
      <c r="E111" s="58">
        <v>33785</v>
      </c>
      <c r="F111" s="58">
        <v>32997</v>
      </c>
      <c r="G111" s="58">
        <v>32208</v>
      </c>
      <c r="H111" s="58">
        <v>31420</v>
      </c>
      <c r="I111" s="58">
        <v>30632</v>
      </c>
      <c r="J111" s="58">
        <v>29843</v>
      </c>
      <c r="K111" s="58">
        <v>198768</v>
      </c>
      <c r="L111" s="59">
        <v>418243</v>
      </c>
    </row>
    <row r="112" spans="1:12" s="17" customFormat="1" ht="15.75">
      <c r="A112" s="30" t="s">
        <v>8</v>
      </c>
      <c r="B112" s="30" t="s">
        <v>552</v>
      </c>
      <c r="C112" s="277">
        <v>45805</v>
      </c>
      <c r="D112" s="58">
        <v>37434</v>
      </c>
      <c r="E112" s="58">
        <v>44236</v>
      </c>
      <c r="F112" s="58">
        <v>43204</v>
      </c>
      <c r="G112" s="58">
        <v>42172</v>
      </c>
      <c r="H112" s="58">
        <v>41140</v>
      </c>
      <c r="I112" s="58">
        <v>40108</v>
      </c>
      <c r="J112" s="58">
        <v>39075</v>
      </c>
      <c r="K112" s="58">
        <v>260238</v>
      </c>
      <c r="L112" s="59">
        <v>547607</v>
      </c>
    </row>
    <row r="113" spans="1:12" s="17" customFormat="1" ht="38.25">
      <c r="A113" s="30" t="s">
        <v>8</v>
      </c>
      <c r="B113" s="30" t="s">
        <v>553</v>
      </c>
      <c r="C113" s="277">
        <v>45805</v>
      </c>
      <c r="D113" s="58">
        <v>9669</v>
      </c>
      <c r="E113" s="58">
        <v>11426</v>
      </c>
      <c r="F113" s="58">
        <v>11159</v>
      </c>
      <c r="G113" s="58">
        <v>10893</v>
      </c>
      <c r="H113" s="58">
        <v>10626</v>
      </c>
      <c r="I113" s="58">
        <v>10359</v>
      </c>
      <c r="J113" s="58">
        <v>10093</v>
      </c>
      <c r="K113" s="58">
        <v>67188</v>
      </c>
      <c r="L113" s="59">
        <v>141414</v>
      </c>
    </row>
    <row r="114" spans="1:12" s="17" customFormat="1" ht="15.75">
      <c r="A114" s="30" t="s">
        <v>8</v>
      </c>
      <c r="B114" s="30" t="s">
        <v>554</v>
      </c>
      <c r="C114" s="277">
        <v>45805</v>
      </c>
      <c r="D114" s="58">
        <v>17274</v>
      </c>
      <c r="E114" s="58">
        <v>20412</v>
      </c>
      <c r="F114" s="58">
        <v>19936</v>
      </c>
      <c r="G114" s="58">
        <v>19460</v>
      </c>
      <c r="H114" s="58">
        <v>18984</v>
      </c>
      <c r="I114" s="58">
        <v>18507</v>
      </c>
      <c r="J114" s="58">
        <v>18031</v>
      </c>
      <c r="K114" s="58">
        <v>120065</v>
      </c>
      <c r="L114" s="59">
        <v>252670</v>
      </c>
    </row>
    <row r="115" spans="1:12" s="17" customFormat="1" ht="38.25">
      <c r="A115" s="30" t="s">
        <v>8</v>
      </c>
      <c r="B115" s="30" t="s">
        <v>555</v>
      </c>
      <c r="C115" s="277">
        <v>45805</v>
      </c>
      <c r="D115" s="58">
        <v>13152</v>
      </c>
      <c r="E115" s="58">
        <v>15542</v>
      </c>
      <c r="F115" s="58">
        <v>15180</v>
      </c>
      <c r="G115" s="58">
        <v>14817</v>
      </c>
      <c r="H115" s="58">
        <v>14454</v>
      </c>
      <c r="I115" s="58">
        <v>14092</v>
      </c>
      <c r="J115" s="58">
        <v>13729</v>
      </c>
      <c r="K115" s="58">
        <v>91399</v>
      </c>
      <c r="L115" s="59">
        <v>192365</v>
      </c>
    </row>
    <row r="116" spans="1:12" s="17" customFormat="1" ht="38.25">
      <c r="A116" s="30" t="s">
        <v>8</v>
      </c>
      <c r="B116" s="30" t="s">
        <v>556</v>
      </c>
      <c r="C116" s="277">
        <v>45805</v>
      </c>
      <c r="D116" s="58">
        <v>13865</v>
      </c>
      <c r="E116" s="58">
        <v>16384</v>
      </c>
      <c r="F116" s="58">
        <v>16002</v>
      </c>
      <c r="G116" s="58">
        <v>15620</v>
      </c>
      <c r="H116" s="58">
        <v>15237</v>
      </c>
      <c r="I116" s="58">
        <v>14855</v>
      </c>
      <c r="J116" s="58">
        <v>14473</v>
      </c>
      <c r="K116" s="58">
        <v>96390</v>
      </c>
      <c r="L116" s="59">
        <v>202826</v>
      </c>
    </row>
    <row r="117" spans="1:12" s="17" customFormat="1" ht="38.25">
      <c r="A117" s="30" t="s">
        <v>8</v>
      </c>
      <c r="B117" s="30" t="s">
        <v>557</v>
      </c>
      <c r="C117" s="277">
        <v>45807</v>
      </c>
      <c r="D117" s="58">
        <v>7748</v>
      </c>
      <c r="E117" s="58">
        <v>9168</v>
      </c>
      <c r="F117" s="58">
        <v>8957</v>
      </c>
      <c r="G117" s="58">
        <v>8746</v>
      </c>
      <c r="H117" s="58">
        <v>8534</v>
      </c>
      <c r="I117" s="58">
        <v>8323</v>
      </c>
      <c r="J117" s="58">
        <v>8112</v>
      </c>
      <c r="K117" s="58">
        <v>54127</v>
      </c>
      <c r="L117" s="59">
        <v>113714</v>
      </c>
    </row>
    <row r="118" spans="1:12" s="17" customFormat="1" ht="15.75">
      <c r="A118" s="30" t="s">
        <v>8</v>
      </c>
      <c r="B118" s="30" t="s">
        <v>573</v>
      </c>
      <c r="C118" s="277">
        <v>45845</v>
      </c>
      <c r="D118" s="58">
        <v>12284</v>
      </c>
      <c r="E118" s="58">
        <v>18596</v>
      </c>
      <c r="F118" s="58">
        <v>18184</v>
      </c>
      <c r="G118" s="58">
        <v>17772</v>
      </c>
      <c r="H118" s="58">
        <v>17360</v>
      </c>
      <c r="I118" s="58">
        <v>16948</v>
      </c>
      <c r="J118" s="58">
        <v>16536</v>
      </c>
      <c r="K118" s="58">
        <v>110912</v>
      </c>
      <c r="L118" s="59">
        <v>228594</v>
      </c>
    </row>
    <row r="119" spans="1:12" s="17" customFormat="1" ht="25.5">
      <c r="A119" s="30" t="s">
        <v>8</v>
      </c>
      <c r="B119" s="30" t="s">
        <v>574</v>
      </c>
      <c r="C119" s="277">
        <v>45845</v>
      </c>
      <c r="D119" s="58">
        <v>18195</v>
      </c>
      <c r="E119" s="58">
        <v>27544</v>
      </c>
      <c r="F119" s="58">
        <v>26934</v>
      </c>
      <c r="G119" s="58">
        <v>26323</v>
      </c>
      <c r="H119" s="58">
        <v>25713</v>
      </c>
      <c r="I119" s="58">
        <v>25103</v>
      </c>
      <c r="J119" s="58">
        <v>24493</v>
      </c>
      <c r="K119" s="58">
        <v>164293</v>
      </c>
      <c r="L119" s="59">
        <v>338598</v>
      </c>
    </row>
    <row r="120" spans="1:12" s="17" customFormat="1" ht="15.75">
      <c r="A120" s="30" t="s">
        <v>8</v>
      </c>
      <c r="B120" s="30" t="s">
        <v>575</v>
      </c>
      <c r="C120" s="277">
        <v>45845</v>
      </c>
      <c r="D120" s="58">
        <v>13446</v>
      </c>
      <c r="E120" s="58">
        <v>20354</v>
      </c>
      <c r="F120" s="58">
        <v>19903</v>
      </c>
      <c r="G120" s="58">
        <v>19452</v>
      </c>
      <c r="H120" s="58">
        <v>19002</v>
      </c>
      <c r="I120" s="58">
        <v>18551</v>
      </c>
      <c r="J120" s="58">
        <v>18100</v>
      </c>
      <c r="K120" s="58">
        <v>121415</v>
      </c>
      <c r="L120" s="59">
        <v>250223</v>
      </c>
    </row>
    <row r="121" spans="1:12" s="17" customFormat="1" ht="25.5">
      <c r="A121" s="30" t="s">
        <v>8</v>
      </c>
      <c r="B121" s="30" t="s">
        <v>576</v>
      </c>
      <c r="C121" s="277">
        <v>45845</v>
      </c>
      <c r="D121" s="58">
        <v>12306</v>
      </c>
      <c r="E121" s="58">
        <v>18630</v>
      </c>
      <c r="F121" s="58">
        <v>18217</v>
      </c>
      <c r="G121" s="58">
        <v>17804</v>
      </c>
      <c r="H121" s="58">
        <v>17392</v>
      </c>
      <c r="I121" s="58">
        <v>16979</v>
      </c>
      <c r="J121" s="58">
        <v>16566</v>
      </c>
      <c r="K121" s="58">
        <v>111091</v>
      </c>
      <c r="L121" s="59">
        <v>228985</v>
      </c>
    </row>
    <row r="122" spans="1:12" s="17" customFormat="1" ht="25.5">
      <c r="A122" s="30" t="s">
        <v>8</v>
      </c>
      <c r="B122" s="30" t="s">
        <v>577</v>
      </c>
      <c r="C122" s="277">
        <v>45861</v>
      </c>
      <c r="D122" s="58">
        <v>13749</v>
      </c>
      <c r="E122" s="58">
        <v>35317</v>
      </c>
      <c r="F122" s="58">
        <v>34584</v>
      </c>
      <c r="G122" s="58">
        <v>33851</v>
      </c>
      <c r="H122" s="58">
        <v>33117</v>
      </c>
      <c r="I122" s="58">
        <v>32384</v>
      </c>
      <c r="J122" s="58">
        <v>31651</v>
      </c>
      <c r="K122" s="58">
        <v>339321</v>
      </c>
      <c r="L122" s="59">
        <v>553974</v>
      </c>
    </row>
    <row r="123" spans="1:12" s="17" customFormat="1" ht="25.5">
      <c r="A123" s="30" t="s">
        <v>8</v>
      </c>
      <c r="B123" s="30" t="s">
        <v>578</v>
      </c>
      <c r="C123" s="277">
        <v>45895</v>
      </c>
      <c r="D123" s="58">
        <v>21408</v>
      </c>
      <c r="E123" s="58">
        <v>32125</v>
      </c>
      <c r="F123" s="58">
        <v>31400</v>
      </c>
      <c r="G123" s="58">
        <v>30676</v>
      </c>
      <c r="H123" s="58">
        <v>29951</v>
      </c>
      <c r="I123" s="58">
        <v>29226</v>
      </c>
      <c r="J123" s="58">
        <v>28501</v>
      </c>
      <c r="K123" s="58">
        <v>196328</v>
      </c>
      <c r="L123" s="59">
        <v>399615</v>
      </c>
    </row>
    <row r="124" spans="1:12" s="17" customFormat="1" ht="25.5">
      <c r="A124" s="30" t="s">
        <v>8</v>
      </c>
      <c r="B124" s="30" t="s">
        <v>579</v>
      </c>
      <c r="C124" s="277">
        <v>45895</v>
      </c>
      <c r="D124" s="58">
        <v>8482</v>
      </c>
      <c r="E124" s="58">
        <v>12728</v>
      </c>
      <c r="F124" s="58">
        <v>12441</v>
      </c>
      <c r="G124" s="58">
        <v>12154</v>
      </c>
      <c r="H124" s="58">
        <v>11867</v>
      </c>
      <c r="I124" s="58">
        <v>11579</v>
      </c>
      <c r="J124" s="58">
        <v>11292</v>
      </c>
      <c r="K124" s="58">
        <v>77778</v>
      </c>
      <c r="L124" s="59">
        <v>158320</v>
      </c>
    </row>
    <row r="125" spans="1:12" s="17" customFormat="1" ht="25.5">
      <c r="A125" s="30" t="s">
        <v>8</v>
      </c>
      <c r="B125" s="30" t="s">
        <v>580</v>
      </c>
      <c r="C125" s="277">
        <v>45895</v>
      </c>
      <c r="D125" s="58">
        <v>30548</v>
      </c>
      <c r="E125" s="58">
        <v>66836</v>
      </c>
      <c r="F125" s="58">
        <v>77694</v>
      </c>
      <c r="G125" s="58">
        <v>76042</v>
      </c>
      <c r="H125" s="58">
        <v>74391</v>
      </c>
      <c r="I125" s="58">
        <v>72740</v>
      </c>
      <c r="J125" s="58">
        <v>71088</v>
      </c>
      <c r="K125" s="58">
        <v>761734</v>
      </c>
      <c r="L125" s="59">
        <v>1231074</v>
      </c>
    </row>
    <row r="126" spans="1:12" s="17" customFormat="1" ht="38.25">
      <c r="A126" s="30" t="s">
        <v>8</v>
      </c>
      <c r="B126" s="30" t="s">
        <v>581</v>
      </c>
      <c r="C126" s="277">
        <v>45897</v>
      </c>
      <c r="D126" s="58">
        <v>73771</v>
      </c>
      <c r="E126" s="58">
        <v>105016</v>
      </c>
      <c r="F126" s="58">
        <v>102863</v>
      </c>
      <c r="G126" s="58">
        <v>100710</v>
      </c>
      <c r="H126" s="58">
        <v>98556</v>
      </c>
      <c r="I126" s="58">
        <v>96403</v>
      </c>
      <c r="J126" s="58">
        <v>94250</v>
      </c>
      <c r="K126" s="58">
        <v>1013078</v>
      </c>
      <c r="L126" s="59">
        <v>1684647</v>
      </c>
    </row>
    <row r="127" spans="1:12" s="17" customFormat="1" ht="15.75">
      <c r="A127" s="30" t="s">
        <v>8</v>
      </c>
      <c r="B127" s="30" t="s">
        <v>582</v>
      </c>
      <c r="C127" s="277">
        <v>45897</v>
      </c>
      <c r="D127" s="58">
        <v>220203</v>
      </c>
      <c r="E127" s="58">
        <v>509311</v>
      </c>
      <c r="F127" s="58">
        <v>1045027</v>
      </c>
      <c r="G127" s="58">
        <v>1026674</v>
      </c>
      <c r="H127" s="58">
        <v>1008320</v>
      </c>
      <c r="I127" s="58">
        <v>989967</v>
      </c>
      <c r="J127" s="58">
        <v>971613</v>
      </c>
      <c r="K127" s="58">
        <v>17147515</v>
      </c>
      <c r="L127" s="59">
        <v>22918630</v>
      </c>
    </row>
    <row r="128" spans="1:12" s="17" customFormat="1" ht="38.25">
      <c r="A128" s="30" t="s">
        <v>8</v>
      </c>
      <c r="B128" s="30" t="s">
        <v>611</v>
      </c>
      <c r="C128" s="277">
        <v>45947</v>
      </c>
      <c r="D128" s="58">
        <v>11393</v>
      </c>
      <c r="E128" s="58">
        <v>18464</v>
      </c>
      <c r="F128" s="58">
        <v>18020</v>
      </c>
      <c r="G128" s="58">
        <v>17577</v>
      </c>
      <c r="H128" s="58">
        <v>17133</v>
      </c>
      <c r="I128" s="58">
        <v>16690</v>
      </c>
      <c r="J128" s="58">
        <v>16246</v>
      </c>
      <c r="K128" s="58">
        <v>42397</v>
      </c>
      <c r="L128" s="59">
        <v>157920</v>
      </c>
    </row>
    <row r="129" spans="1:13" s="17" customFormat="1" ht="25.5">
      <c r="A129" s="30" t="s">
        <v>8</v>
      </c>
      <c r="B129" s="30" t="s">
        <v>612</v>
      </c>
      <c r="C129" s="277">
        <v>45947</v>
      </c>
      <c r="D129" s="58">
        <v>8021</v>
      </c>
      <c r="E129" s="58">
        <v>34721</v>
      </c>
      <c r="F129" s="58">
        <v>60657</v>
      </c>
      <c r="G129" s="58">
        <v>59129</v>
      </c>
      <c r="H129" s="58">
        <v>57601</v>
      </c>
      <c r="I129" s="58">
        <v>56073</v>
      </c>
      <c r="J129" s="58">
        <v>41190</v>
      </c>
      <c r="K129" s="58">
        <v>0</v>
      </c>
      <c r="L129" s="59">
        <v>317391</v>
      </c>
    </row>
    <row r="130" spans="1:13" s="17" customFormat="1" ht="25.5">
      <c r="A130" s="30" t="s">
        <v>8</v>
      </c>
      <c r="B130" s="30" t="s">
        <v>613</v>
      </c>
      <c r="C130" s="277">
        <v>45947</v>
      </c>
      <c r="D130" s="58">
        <v>6469</v>
      </c>
      <c r="E130" s="58">
        <v>10483</v>
      </c>
      <c r="F130" s="58">
        <v>10231</v>
      </c>
      <c r="G130" s="58">
        <v>9979</v>
      </c>
      <c r="H130" s="58">
        <v>9727</v>
      </c>
      <c r="I130" s="58">
        <v>9475</v>
      </c>
      <c r="J130" s="58">
        <v>9224</v>
      </c>
      <c r="K130" s="58">
        <v>24071</v>
      </c>
      <c r="L130" s="59">
        <v>89659</v>
      </c>
    </row>
    <row r="131" spans="1:13" s="17" customFormat="1" ht="25.5">
      <c r="A131" s="30" t="s">
        <v>8</v>
      </c>
      <c r="B131" s="30" t="s">
        <v>614</v>
      </c>
      <c r="C131" s="277">
        <v>45947</v>
      </c>
      <c r="D131" s="58">
        <v>29618</v>
      </c>
      <c r="E131" s="58">
        <v>50810</v>
      </c>
      <c r="F131" s="58">
        <v>49561</v>
      </c>
      <c r="G131" s="58">
        <v>48313</v>
      </c>
      <c r="H131" s="58">
        <v>47065</v>
      </c>
      <c r="I131" s="58">
        <v>45817</v>
      </c>
      <c r="J131" s="58">
        <v>33660</v>
      </c>
      <c r="K131" s="58">
        <v>0</v>
      </c>
      <c r="L131" s="59">
        <v>304844</v>
      </c>
    </row>
    <row r="132" spans="1:13" s="17" customFormat="1" ht="15.75">
      <c r="A132" s="31" t="s">
        <v>128</v>
      </c>
      <c r="B132" s="29" t="s">
        <v>9</v>
      </c>
      <c r="C132" s="29" t="s">
        <v>9</v>
      </c>
      <c r="D132" s="59">
        <f>SUM(D12:D131)</f>
        <v>5353582</v>
      </c>
      <c r="E132" s="59">
        <f t="shared" ref="E132:L132" si="0">SUM(E12:E131)</f>
        <v>5423929</v>
      </c>
      <c r="F132" s="59">
        <f t="shared" si="0"/>
        <v>5509898</v>
      </c>
      <c r="G132" s="59">
        <f t="shared" si="0"/>
        <v>5255345</v>
      </c>
      <c r="H132" s="59">
        <f t="shared" si="0"/>
        <v>4983209</v>
      </c>
      <c r="I132" s="59">
        <f t="shared" si="0"/>
        <v>4660013</v>
      </c>
      <c r="J132" s="59">
        <f t="shared" si="0"/>
        <v>4325165</v>
      </c>
      <c r="K132" s="59">
        <f t="shared" si="0"/>
        <v>37190032</v>
      </c>
      <c r="L132" s="59">
        <f t="shared" si="0"/>
        <v>72701173</v>
      </c>
    </row>
    <row r="133" spans="1:13" s="17" customFormat="1" ht="15.75">
      <c r="A133" s="32"/>
      <c r="B133" s="32"/>
      <c r="C133" s="32"/>
      <c r="D133" s="60"/>
      <c r="E133" s="60"/>
      <c r="F133" s="60"/>
      <c r="G133" s="60"/>
      <c r="H133" s="60"/>
      <c r="I133" s="60"/>
      <c r="J133" s="60"/>
      <c r="K133" s="60"/>
      <c r="L133" s="61"/>
    </row>
    <row r="134" spans="1:13" s="17" customFormat="1" ht="15.75">
      <c r="A134" s="76" t="s">
        <v>583</v>
      </c>
      <c r="B134" s="33"/>
      <c r="C134" s="33"/>
      <c r="D134" s="62"/>
      <c r="E134" s="62"/>
      <c r="F134" s="62"/>
      <c r="G134" s="62"/>
      <c r="H134" s="62"/>
      <c r="I134" s="62"/>
      <c r="J134" s="62"/>
      <c r="K134" s="62"/>
      <c r="L134" s="63"/>
    </row>
    <row r="135" spans="1:13" s="17" customFormat="1" ht="15.75">
      <c r="A135" s="30" t="s">
        <v>8</v>
      </c>
      <c r="B135" s="30" t="s">
        <v>161</v>
      </c>
      <c r="C135" s="29" t="s">
        <v>162</v>
      </c>
      <c r="D135" s="58">
        <v>150161</v>
      </c>
      <c r="E135" s="58">
        <v>146527</v>
      </c>
      <c r="F135" s="58">
        <v>143500</v>
      </c>
      <c r="G135" s="58">
        <v>140427</v>
      </c>
      <c r="H135" s="58">
        <v>137381</v>
      </c>
      <c r="I135" s="58">
        <v>34086</v>
      </c>
      <c r="J135" s="58">
        <v>0</v>
      </c>
      <c r="K135" s="58">
        <v>0</v>
      </c>
      <c r="L135" s="59">
        <v>752082</v>
      </c>
      <c r="M135" s="84"/>
    </row>
    <row r="136" spans="1:13" s="17" customFormat="1" ht="25.5">
      <c r="A136" s="30" t="s">
        <v>8</v>
      </c>
      <c r="B136" s="30" t="s">
        <v>164</v>
      </c>
      <c r="C136" s="29" t="s">
        <v>165</v>
      </c>
      <c r="D136" s="58">
        <v>129356</v>
      </c>
      <c r="E136" s="58">
        <v>127028</v>
      </c>
      <c r="F136" s="58">
        <v>124433</v>
      </c>
      <c r="G136" s="58">
        <v>121763</v>
      </c>
      <c r="H136" s="58">
        <v>119128</v>
      </c>
      <c r="I136" s="58">
        <v>116496</v>
      </c>
      <c r="J136" s="58">
        <v>85798</v>
      </c>
      <c r="K136" s="58">
        <v>0</v>
      </c>
      <c r="L136" s="59">
        <v>824002</v>
      </c>
      <c r="M136" s="84"/>
    </row>
    <row r="137" spans="1:13" s="17" customFormat="1" ht="25.5">
      <c r="A137" s="30" t="s">
        <v>8</v>
      </c>
      <c r="B137" s="30" t="s">
        <v>166</v>
      </c>
      <c r="C137" s="29" t="s">
        <v>167</v>
      </c>
      <c r="D137" s="58">
        <v>37516</v>
      </c>
      <c r="E137" s="58">
        <v>36536</v>
      </c>
      <c r="F137" s="58">
        <v>42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9">
        <v>74094</v>
      </c>
      <c r="M137" s="84"/>
    </row>
    <row r="138" spans="1:13" s="17" customFormat="1" ht="25.5">
      <c r="A138" s="30" t="s">
        <v>8</v>
      </c>
      <c r="B138" s="30" t="s">
        <v>523</v>
      </c>
      <c r="C138" s="29" t="s">
        <v>163</v>
      </c>
      <c r="D138" s="58">
        <v>78722</v>
      </c>
      <c r="E138" s="58">
        <v>77908</v>
      </c>
      <c r="F138" s="58">
        <v>76419</v>
      </c>
      <c r="G138" s="58">
        <v>74812</v>
      </c>
      <c r="H138" s="58">
        <v>73265</v>
      </c>
      <c r="I138" s="58">
        <v>71721</v>
      </c>
      <c r="J138" s="58">
        <v>70556</v>
      </c>
      <c r="K138" s="58">
        <v>589763</v>
      </c>
      <c r="L138" s="59">
        <v>1113166</v>
      </c>
      <c r="M138" s="84"/>
    </row>
    <row r="139" spans="1:13" s="17" customFormat="1" ht="25.5">
      <c r="A139" s="30" t="s">
        <v>8</v>
      </c>
      <c r="B139" s="30" t="s">
        <v>524</v>
      </c>
      <c r="C139" s="29" t="s">
        <v>168</v>
      </c>
      <c r="D139" s="58">
        <v>35176</v>
      </c>
      <c r="E139" s="58">
        <v>34240</v>
      </c>
      <c r="F139" s="58">
        <v>33333</v>
      </c>
      <c r="G139" s="58">
        <v>32000</v>
      </c>
      <c r="H139" s="58">
        <v>30358</v>
      </c>
      <c r="I139" s="58">
        <v>29541</v>
      </c>
      <c r="J139" s="58">
        <v>28741</v>
      </c>
      <c r="K139" s="58">
        <v>166800</v>
      </c>
      <c r="L139" s="59">
        <v>390189</v>
      </c>
      <c r="M139" s="84"/>
    </row>
    <row r="140" spans="1:13" s="17" customFormat="1" ht="25.5">
      <c r="A140" s="30" t="s">
        <v>8</v>
      </c>
      <c r="B140" s="30" t="s">
        <v>169</v>
      </c>
      <c r="C140" s="29" t="s">
        <v>170</v>
      </c>
      <c r="D140" s="58">
        <v>116855</v>
      </c>
      <c r="E140" s="58">
        <v>147941</v>
      </c>
      <c r="F140" s="58">
        <v>144144</v>
      </c>
      <c r="G140" s="58">
        <v>140067</v>
      </c>
      <c r="H140" s="58">
        <v>136136</v>
      </c>
      <c r="I140" s="58">
        <v>132209</v>
      </c>
      <c r="J140" s="58">
        <v>128388</v>
      </c>
      <c r="K140" s="58">
        <v>931907</v>
      </c>
      <c r="L140" s="59">
        <v>1877647</v>
      </c>
      <c r="M140" s="84"/>
    </row>
    <row r="141" spans="1:13" s="17" customFormat="1" ht="38.25">
      <c r="A141" s="30" t="s">
        <v>8</v>
      </c>
      <c r="B141" s="30" t="s">
        <v>525</v>
      </c>
      <c r="C141" s="29" t="s">
        <v>526</v>
      </c>
      <c r="D141" s="58">
        <v>14185</v>
      </c>
      <c r="E141" s="58">
        <v>13814</v>
      </c>
      <c r="F141" s="58">
        <v>13455</v>
      </c>
      <c r="G141" s="58">
        <v>13078</v>
      </c>
      <c r="H141" s="58">
        <v>12711</v>
      </c>
      <c r="I141" s="58">
        <v>12344</v>
      </c>
      <c r="J141" s="58">
        <v>11983</v>
      </c>
      <c r="K141" s="58">
        <v>51889</v>
      </c>
      <c r="L141" s="59">
        <v>143459</v>
      </c>
      <c r="M141" s="84"/>
    </row>
    <row r="142" spans="1:13" s="17" customFormat="1" ht="51">
      <c r="A142" s="30" t="s">
        <v>8</v>
      </c>
      <c r="B142" s="30" t="s">
        <v>527</v>
      </c>
      <c r="C142" s="29" t="s">
        <v>528</v>
      </c>
      <c r="D142" s="58">
        <v>134899</v>
      </c>
      <c r="E142" s="58">
        <v>132025</v>
      </c>
      <c r="F142" s="58">
        <v>128915</v>
      </c>
      <c r="G142" s="58">
        <v>125533</v>
      </c>
      <c r="H142" s="58">
        <v>122292</v>
      </c>
      <c r="I142" s="58">
        <v>119044</v>
      </c>
      <c r="J142" s="58">
        <v>115900</v>
      </c>
      <c r="K142" s="58">
        <v>1013397</v>
      </c>
      <c r="L142" s="59">
        <v>1892005</v>
      </c>
      <c r="M142" s="84"/>
    </row>
    <row r="143" spans="1:13" s="17" customFormat="1" ht="15.75">
      <c r="A143" s="31" t="s">
        <v>4</v>
      </c>
      <c r="B143" s="29" t="s">
        <v>9</v>
      </c>
      <c r="C143" s="29" t="s">
        <v>9</v>
      </c>
      <c r="D143" s="59">
        <f>SUM(D135:D142)</f>
        <v>696870</v>
      </c>
      <c r="E143" s="59">
        <f t="shared" ref="E143:L143" si="1">SUM(E135:E142)</f>
        <v>716019</v>
      </c>
      <c r="F143" s="59">
        <f t="shared" si="1"/>
        <v>664241</v>
      </c>
      <c r="G143" s="59">
        <f t="shared" si="1"/>
        <v>647680</v>
      </c>
      <c r="H143" s="59">
        <f t="shared" si="1"/>
        <v>631271</v>
      </c>
      <c r="I143" s="59">
        <f t="shared" si="1"/>
        <v>515441</v>
      </c>
      <c r="J143" s="59">
        <f t="shared" si="1"/>
        <v>441366</v>
      </c>
      <c r="K143" s="59">
        <f t="shared" si="1"/>
        <v>2753756</v>
      </c>
      <c r="L143" s="59">
        <f t="shared" si="1"/>
        <v>7066644</v>
      </c>
    </row>
    <row r="144" spans="1:13" s="17" customFormat="1" ht="15.6" customHeight="1">
      <c r="A144" s="77" t="s">
        <v>584</v>
      </c>
      <c r="B144" s="78"/>
      <c r="C144" s="78"/>
      <c r="D144" s="79"/>
      <c r="E144" s="79"/>
      <c r="F144" s="79"/>
      <c r="G144" s="79"/>
      <c r="H144" s="79"/>
      <c r="I144" s="79"/>
      <c r="J144" s="79"/>
      <c r="K144" s="79"/>
      <c r="L144" s="41"/>
    </row>
    <row r="145" spans="1:13" s="17" customFormat="1" ht="25.5">
      <c r="A145" s="30" t="s">
        <v>129</v>
      </c>
      <c r="B145" s="30" t="s">
        <v>130</v>
      </c>
      <c r="C145" s="29" t="s">
        <v>131</v>
      </c>
      <c r="D145" s="58">
        <v>31186</v>
      </c>
      <c r="E145" s="58">
        <v>15783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9">
        <v>46969</v>
      </c>
    </row>
    <row r="146" spans="1:13" s="17" customFormat="1" ht="15.75">
      <c r="A146" s="30" t="s">
        <v>132</v>
      </c>
      <c r="B146" s="30" t="s">
        <v>133</v>
      </c>
      <c r="C146" s="29" t="s">
        <v>134</v>
      </c>
      <c r="D146" s="58">
        <v>319</v>
      </c>
      <c r="E146" s="58">
        <v>0</v>
      </c>
      <c r="F146" s="58">
        <v>0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9">
        <v>319</v>
      </c>
    </row>
    <row r="147" spans="1:13" s="17" customFormat="1" ht="15.75">
      <c r="A147" s="30" t="s">
        <v>132</v>
      </c>
      <c r="B147" s="30" t="s">
        <v>133</v>
      </c>
      <c r="C147" s="29" t="s">
        <v>135</v>
      </c>
      <c r="D147" s="58">
        <v>157</v>
      </c>
      <c r="E147" s="58">
        <v>152</v>
      </c>
      <c r="F147" s="58">
        <v>147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9">
        <v>456</v>
      </c>
    </row>
    <row r="148" spans="1:13" s="17" customFormat="1" ht="15.75">
      <c r="A148" s="30" t="s">
        <v>132</v>
      </c>
      <c r="B148" s="30" t="s">
        <v>137</v>
      </c>
      <c r="C148" s="29" t="s">
        <v>135</v>
      </c>
      <c r="D148" s="58">
        <v>565</v>
      </c>
      <c r="E148" s="58">
        <v>0</v>
      </c>
      <c r="F148" s="58">
        <v>0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9">
        <v>565</v>
      </c>
    </row>
    <row r="149" spans="1:13" s="17" customFormat="1" ht="15.75">
      <c r="A149" s="30" t="s">
        <v>132</v>
      </c>
      <c r="B149" s="30" t="s">
        <v>137</v>
      </c>
      <c r="C149" s="29" t="s">
        <v>138</v>
      </c>
      <c r="D149" s="58">
        <v>730</v>
      </c>
      <c r="E149" s="58">
        <v>694</v>
      </c>
      <c r="F149" s="58">
        <v>604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59">
        <v>2028</v>
      </c>
    </row>
    <row r="150" spans="1:13" s="17" customFormat="1" ht="15.75">
      <c r="A150" s="30" t="s">
        <v>132</v>
      </c>
      <c r="B150" s="30" t="s">
        <v>137</v>
      </c>
      <c r="C150" s="29" t="s">
        <v>139</v>
      </c>
      <c r="D150" s="58">
        <v>311</v>
      </c>
      <c r="E150" s="58">
        <v>301</v>
      </c>
      <c r="F150" s="58">
        <v>291</v>
      </c>
      <c r="G150" s="58">
        <v>281</v>
      </c>
      <c r="H150" s="58">
        <v>0</v>
      </c>
      <c r="I150" s="58">
        <v>0</v>
      </c>
      <c r="J150" s="58">
        <v>0</v>
      </c>
      <c r="K150" s="58">
        <v>0</v>
      </c>
      <c r="L150" s="59">
        <v>1184</v>
      </c>
    </row>
    <row r="151" spans="1:13" s="17" customFormat="1" ht="15.75">
      <c r="A151" s="30" t="s">
        <v>132</v>
      </c>
      <c r="B151" s="30" t="s">
        <v>137</v>
      </c>
      <c r="C151" s="29" t="s">
        <v>140</v>
      </c>
      <c r="D151" s="58">
        <v>799</v>
      </c>
      <c r="E151" s="58">
        <v>533</v>
      </c>
      <c r="F151" s="58">
        <v>301</v>
      </c>
      <c r="G151" s="58">
        <v>0</v>
      </c>
      <c r="H151" s="58">
        <v>0</v>
      </c>
      <c r="I151" s="58">
        <v>0</v>
      </c>
      <c r="J151" s="58">
        <v>0</v>
      </c>
      <c r="K151" s="58">
        <v>0</v>
      </c>
      <c r="L151" s="59">
        <v>1633</v>
      </c>
    </row>
    <row r="152" spans="1:13" s="17" customFormat="1" ht="15.75">
      <c r="A152" s="30" t="s">
        <v>132</v>
      </c>
      <c r="B152" s="30" t="s">
        <v>137</v>
      </c>
      <c r="C152" s="29" t="s">
        <v>136</v>
      </c>
      <c r="D152" s="58">
        <v>461</v>
      </c>
      <c r="E152" s="58">
        <v>461</v>
      </c>
      <c r="F152" s="58">
        <v>361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9">
        <v>1283</v>
      </c>
    </row>
    <row r="153" spans="1:13" s="17" customFormat="1" ht="15.75">
      <c r="A153" s="30" t="s">
        <v>132</v>
      </c>
      <c r="B153" s="30" t="s">
        <v>137</v>
      </c>
      <c r="C153" s="29" t="s">
        <v>134</v>
      </c>
      <c r="D153" s="58">
        <v>673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9">
        <v>673</v>
      </c>
    </row>
    <row r="154" spans="1:13" s="17" customFormat="1" ht="15.75">
      <c r="A154" s="30" t="s">
        <v>141</v>
      </c>
      <c r="B154" s="30" t="s">
        <v>133</v>
      </c>
      <c r="C154" s="29" t="s">
        <v>142</v>
      </c>
      <c r="D154" s="58">
        <v>459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9">
        <v>459</v>
      </c>
    </row>
    <row r="155" spans="1:13" s="17" customFormat="1" ht="15.75">
      <c r="A155" s="30" t="s">
        <v>141</v>
      </c>
      <c r="B155" s="30" t="s">
        <v>133</v>
      </c>
      <c r="C155" s="29" t="s">
        <v>143</v>
      </c>
      <c r="D155" s="58">
        <v>856</v>
      </c>
      <c r="E155" s="58">
        <v>802</v>
      </c>
      <c r="F155" s="58">
        <v>759</v>
      </c>
      <c r="G155" s="58">
        <v>702</v>
      </c>
      <c r="H155" s="58">
        <v>0</v>
      </c>
      <c r="I155" s="58">
        <v>0</v>
      </c>
      <c r="J155" s="58">
        <v>0</v>
      </c>
      <c r="K155" s="58">
        <v>0</v>
      </c>
      <c r="L155" s="59">
        <v>3119</v>
      </c>
    </row>
    <row r="156" spans="1:13" s="17" customFormat="1" ht="15.75">
      <c r="A156" s="30" t="s">
        <v>141</v>
      </c>
      <c r="B156" s="30" t="s">
        <v>137</v>
      </c>
      <c r="C156" s="29" t="s">
        <v>142</v>
      </c>
      <c r="D156" s="58">
        <v>534</v>
      </c>
      <c r="E156" s="58">
        <v>489</v>
      </c>
      <c r="F156" s="58">
        <v>446</v>
      </c>
      <c r="G156" s="58">
        <v>242</v>
      </c>
      <c r="H156" s="58">
        <v>0</v>
      </c>
      <c r="I156" s="58">
        <v>0</v>
      </c>
      <c r="J156" s="58">
        <v>0</v>
      </c>
      <c r="K156" s="58">
        <v>0</v>
      </c>
      <c r="L156" s="59">
        <v>1711</v>
      </c>
    </row>
    <row r="157" spans="1:13" s="17" customFormat="1" ht="15.75">
      <c r="A157" s="30" t="s">
        <v>141</v>
      </c>
      <c r="B157" s="30" t="s">
        <v>137</v>
      </c>
      <c r="C157" s="29" t="s">
        <v>142</v>
      </c>
      <c r="D157" s="58">
        <v>141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59">
        <v>141</v>
      </c>
    </row>
    <row r="158" spans="1:13" s="17" customFormat="1" ht="15.75">
      <c r="A158" s="30" t="s">
        <v>141</v>
      </c>
      <c r="B158" s="30" t="s">
        <v>137</v>
      </c>
      <c r="C158" s="29" t="s">
        <v>144</v>
      </c>
      <c r="D158" s="58">
        <v>235</v>
      </c>
      <c r="E158" s="58">
        <v>220</v>
      </c>
      <c r="F158" s="58">
        <v>215</v>
      </c>
      <c r="G158" s="58">
        <v>205</v>
      </c>
      <c r="H158" s="58">
        <v>195</v>
      </c>
      <c r="I158" s="58">
        <v>190</v>
      </c>
      <c r="J158" s="58">
        <v>75</v>
      </c>
      <c r="K158" s="58">
        <v>0</v>
      </c>
      <c r="L158" s="59">
        <v>1335</v>
      </c>
    </row>
    <row r="159" spans="1:13" customFormat="1" ht="15.75">
      <c r="A159" s="30" t="s">
        <v>141</v>
      </c>
      <c r="B159" s="30" t="s">
        <v>137</v>
      </c>
      <c r="C159" s="29" t="s">
        <v>145</v>
      </c>
      <c r="D159" s="58">
        <v>1751</v>
      </c>
      <c r="E159" s="58">
        <v>1696</v>
      </c>
      <c r="F159" s="58">
        <v>1641</v>
      </c>
      <c r="G159" s="58">
        <v>1586</v>
      </c>
      <c r="H159" s="58">
        <v>1157</v>
      </c>
      <c r="I159" s="58">
        <v>0</v>
      </c>
      <c r="J159" s="58">
        <v>0</v>
      </c>
      <c r="K159" s="58">
        <v>0</v>
      </c>
      <c r="L159" s="59">
        <v>7831</v>
      </c>
      <c r="M159" s="16"/>
    </row>
    <row r="160" spans="1:13" customFormat="1" ht="15.75">
      <c r="A160" s="30" t="s">
        <v>141</v>
      </c>
      <c r="B160" s="30" t="s">
        <v>137</v>
      </c>
      <c r="C160" s="29" t="s">
        <v>146</v>
      </c>
      <c r="D160" s="58">
        <v>280</v>
      </c>
      <c r="E160" s="58">
        <v>0</v>
      </c>
      <c r="F160" s="58">
        <v>0</v>
      </c>
      <c r="G160" s="58">
        <v>0</v>
      </c>
      <c r="H160" s="58">
        <v>0</v>
      </c>
      <c r="I160" s="58">
        <v>0</v>
      </c>
      <c r="J160" s="58">
        <v>0</v>
      </c>
      <c r="K160" s="58">
        <v>0</v>
      </c>
      <c r="L160" s="59">
        <v>280</v>
      </c>
      <c r="M160" s="16"/>
    </row>
    <row r="161" spans="1:13" customFormat="1" ht="15.75">
      <c r="A161" s="30" t="s">
        <v>141</v>
      </c>
      <c r="B161" s="30" t="s">
        <v>137</v>
      </c>
      <c r="C161" s="29" t="s">
        <v>147</v>
      </c>
      <c r="D161" s="58">
        <v>201</v>
      </c>
      <c r="E161" s="58">
        <v>195</v>
      </c>
      <c r="F161" s="58">
        <v>189</v>
      </c>
      <c r="G161" s="58">
        <v>183</v>
      </c>
      <c r="H161" s="58">
        <v>91</v>
      </c>
      <c r="I161" s="58">
        <v>0</v>
      </c>
      <c r="J161" s="58">
        <v>0</v>
      </c>
      <c r="K161" s="58">
        <v>0</v>
      </c>
      <c r="L161" s="59">
        <v>859</v>
      </c>
      <c r="M161" s="16"/>
    </row>
    <row r="162" spans="1:13" customFormat="1" ht="15.75">
      <c r="A162" s="30" t="s">
        <v>141</v>
      </c>
      <c r="B162" s="30" t="s">
        <v>137</v>
      </c>
      <c r="C162" s="29" t="s">
        <v>148</v>
      </c>
      <c r="D162" s="58">
        <v>310</v>
      </c>
      <c r="E162" s="58">
        <v>300</v>
      </c>
      <c r="F162" s="58">
        <v>290</v>
      </c>
      <c r="G162" s="58">
        <v>280</v>
      </c>
      <c r="H162" s="58">
        <v>270</v>
      </c>
      <c r="I162" s="58">
        <v>120</v>
      </c>
      <c r="J162" s="58">
        <v>0</v>
      </c>
      <c r="K162" s="58">
        <v>0</v>
      </c>
      <c r="L162" s="59">
        <v>1570</v>
      </c>
      <c r="M162" s="16"/>
    </row>
    <row r="163" spans="1:13" customFormat="1" ht="15.75">
      <c r="A163" s="30" t="s">
        <v>141</v>
      </c>
      <c r="B163" s="30" t="s">
        <v>137</v>
      </c>
      <c r="C163" s="29" t="s">
        <v>149</v>
      </c>
      <c r="D163" s="58">
        <v>596</v>
      </c>
      <c r="E163" s="58">
        <v>0</v>
      </c>
      <c r="F163" s="58">
        <v>0</v>
      </c>
      <c r="G163" s="58">
        <v>0</v>
      </c>
      <c r="H163" s="58">
        <v>0</v>
      </c>
      <c r="I163" s="58">
        <v>0</v>
      </c>
      <c r="J163" s="58">
        <v>0</v>
      </c>
      <c r="K163" s="58">
        <v>0</v>
      </c>
      <c r="L163" s="59">
        <v>596</v>
      </c>
      <c r="M163" s="16"/>
    </row>
    <row r="164" spans="1:13" customFormat="1" ht="15.75">
      <c r="A164" s="30" t="s">
        <v>141</v>
      </c>
      <c r="B164" s="30" t="s">
        <v>137</v>
      </c>
      <c r="C164" s="29" t="s">
        <v>150</v>
      </c>
      <c r="D164" s="58">
        <v>310</v>
      </c>
      <c r="E164" s="58">
        <v>300</v>
      </c>
      <c r="F164" s="58">
        <v>290</v>
      </c>
      <c r="G164" s="58">
        <v>140</v>
      </c>
      <c r="H164" s="58">
        <v>0</v>
      </c>
      <c r="I164" s="58">
        <v>0</v>
      </c>
      <c r="J164" s="58">
        <v>0</v>
      </c>
      <c r="K164" s="58">
        <v>0</v>
      </c>
      <c r="L164" s="59">
        <v>1040</v>
      </c>
      <c r="M164" s="16"/>
    </row>
    <row r="165" spans="1:13" customFormat="1" ht="15.75">
      <c r="A165" s="30" t="s">
        <v>132</v>
      </c>
      <c r="B165" s="30" t="s">
        <v>137</v>
      </c>
      <c r="C165" s="29" t="s">
        <v>151</v>
      </c>
      <c r="D165" s="58">
        <v>39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9">
        <v>39</v>
      </c>
      <c r="M165" s="16"/>
    </row>
    <row r="166" spans="1:13" customFormat="1" ht="15.75">
      <c r="A166" s="30" t="s">
        <v>141</v>
      </c>
      <c r="B166" s="30" t="s">
        <v>137</v>
      </c>
      <c r="C166" s="29" t="s">
        <v>152</v>
      </c>
      <c r="D166" s="58">
        <v>157</v>
      </c>
      <c r="E166" s="58">
        <v>139</v>
      </c>
      <c r="F166" s="58">
        <v>111</v>
      </c>
      <c r="G166" s="58">
        <v>0</v>
      </c>
      <c r="H166" s="58">
        <v>0</v>
      </c>
      <c r="I166" s="58">
        <v>0</v>
      </c>
      <c r="J166" s="58">
        <v>0</v>
      </c>
      <c r="K166" s="58">
        <v>0</v>
      </c>
      <c r="L166" s="59">
        <v>407</v>
      </c>
      <c r="M166" s="16"/>
    </row>
    <row r="167" spans="1:13" customFormat="1" ht="15.75">
      <c r="A167" s="30" t="s">
        <v>141</v>
      </c>
      <c r="B167" s="30" t="s">
        <v>137</v>
      </c>
      <c r="C167" s="29" t="s">
        <v>152</v>
      </c>
      <c r="D167" s="58">
        <v>2510</v>
      </c>
      <c r="E167" s="58">
        <v>1905</v>
      </c>
      <c r="F167" s="58">
        <v>0</v>
      </c>
      <c r="G167" s="58">
        <v>0</v>
      </c>
      <c r="H167" s="58">
        <v>0</v>
      </c>
      <c r="I167" s="58">
        <v>0</v>
      </c>
      <c r="J167" s="58">
        <v>0</v>
      </c>
      <c r="K167" s="58">
        <v>0</v>
      </c>
      <c r="L167" s="59">
        <v>4415</v>
      </c>
      <c r="M167" s="16"/>
    </row>
    <row r="168" spans="1:13" customFormat="1" ht="15.75">
      <c r="A168" s="30" t="s">
        <v>141</v>
      </c>
      <c r="B168" s="30" t="s">
        <v>137</v>
      </c>
      <c r="C168" s="29" t="s">
        <v>140</v>
      </c>
      <c r="D168" s="58">
        <v>312</v>
      </c>
      <c r="E168" s="58">
        <v>274</v>
      </c>
      <c r="F168" s="58">
        <v>146</v>
      </c>
      <c r="G168" s="58">
        <v>94</v>
      </c>
      <c r="H168" s="58">
        <v>0</v>
      </c>
      <c r="I168" s="58">
        <v>0</v>
      </c>
      <c r="J168" s="58">
        <v>0</v>
      </c>
      <c r="K168" s="58">
        <v>0</v>
      </c>
      <c r="L168" s="59">
        <v>826</v>
      </c>
      <c r="M168" s="16"/>
    </row>
    <row r="169" spans="1:13" customFormat="1" ht="15.75">
      <c r="A169" s="30" t="s">
        <v>141</v>
      </c>
      <c r="B169" s="30" t="s">
        <v>137</v>
      </c>
      <c r="C169" s="29" t="s">
        <v>153</v>
      </c>
      <c r="D169" s="58">
        <v>736</v>
      </c>
      <c r="E169" s="58">
        <v>715</v>
      </c>
      <c r="F169" s="58">
        <v>694</v>
      </c>
      <c r="G169" s="58">
        <v>296</v>
      </c>
      <c r="H169" s="58">
        <v>0</v>
      </c>
      <c r="I169" s="58">
        <v>0</v>
      </c>
      <c r="J169" s="58">
        <v>0</v>
      </c>
      <c r="K169" s="58">
        <v>0</v>
      </c>
      <c r="L169" s="59">
        <v>2441</v>
      </c>
      <c r="M169" s="16"/>
    </row>
    <row r="170" spans="1:13" customFormat="1" ht="15.75">
      <c r="A170" s="30" t="s">
        <v>141</v>
      </c>
      <c r="B170" s="30" t="s">
        <v>137</v>
      </c>
      <c r="C170" s="29" t="s">
        <v>154</v>
      </c>
      <c r="D170" s="58">
        <v>745</v>
      </c>
      <c r="E170" s="58">
        <v>0</v>
      </c>
      <c r="F170" s="58">
        <v>0</v>
      </c>
      <c r="G170" s="58">
        <v>0</v>
      </c>
      <c r="H170" s="58">
        <v>0</v>
      </c>
      <c r="I170" s="58">
        <v>0</v>
      </c>
      <c r="J170" s="58">
        <v>0</v>
      </c>
      <c r="K170" s="58">
        <v>0</v>
      </c>
      <c r="L170" s="59">
        <v>745</v>
      </c>
      <c r="M170" s="16"/>
    </row>
    <row r="171" spans="1:13">
      <c r="A171" s="30" t="s">
        <v>141</v>
      </c>
      <c r="B171" s="30" t="s">
        <v>137</v>
      </c>
      <c r="C171" s="29" t="s">
        <v>155</v>
      </c>
      <c r="D171" s="58">
        <v>156</v>
      </c>
      <c r="E171" s="58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0</v>
      </c>
      <c r="K171" s="58">
        <v>0</v>
      </c>
      <c r="L171" s="59">
        <v>156</v>
      </c>
    </row>
    <row r="172" spans="1:13">
      <c r="A172" s="30" t="s">
        <v>141</v>
      </c>
      <c r="B172" s="30" t="s">
        <v>137</v>
      </c>
      <c r="C172" s="29" t="s">
        <v>143</v>
      </c>
      <c r="D172" s="58">
        <v>93</v>
      </c>
      <c r="E172" s="58">
        <v>86</v>
      </c>
      <c r="F172" s="58">
        <v>79</v>
      </c>
      <c r="G172" s="58">
        <v>62</v>
      </c>
      <c r="H172" s="58">
        <v>0</v>
      </c>
      <c r="I172" s="58">
        <v>0</v>
      </c>
      <c r="J172" s="58">
        <v>0</v>
      </c>
      <c r="K172" s="58">
        <v>0</v>
      </c>
      <c r="L172" s="59">
        <v>320</v>
      </c>
    </row>
    <row r="173" spans="1:13" ht="25.5">
      <c r="A173" s="30" t="s">
        <v>156</v>
      </c>
      <c r="B173" s="30" t="s">
        <v>157</v>
      </c>
      <c r="C173" s="29" t="s">
        <v>158</v>
      </c>
      <c r="D173" s="58">
        <v>972</v>
      </c>
      <c r="E173" s="58">
        <v>945</v>
      </c>
      <c r="F173" s="58">
        <v>918</v>
      </c>
      <c r="G173" s="58">
        <v>891</v>
      </c>
      <c r="H173" s="58">
        <v>850</v>
      </c>
      <c r="I173" s="58">
        <v>701</v>
      </c>
      <c r="J173" s="58">
        <v>459</v>
      </c>
      <c r="K173" s="58">
        <v>0</v>
      </c>
      <c r="L173" s="59">
        <v>5736</v>
      </c>
    </row>
    <row r="174" spans="1:13" ht="25.5">
      <c r="A174" s="30" t="s">
        <v>156</v>
      </c>
      <c r="B174" s="30" t="s">
        <v>157</v>
      </c>
      <c r="C174" s="29" t="s">
        <v>159</v>
      </c>
      <c r="D174" s="58">
        <v>748</v>
      </c>
      <c r="E174" s="58">
        <v>724</v>
      </c>
      <c r="F174" s="58">
        <v>700</v>
      </c>
      <c r="G174" s="58">
        <v>676</v>
      </c>
      <c r="H174" s="58">
        <v>352</v>
      </c>
      <c r="I174" s="58">
        <v>0</v>
      </c>
      <c r="J174" s="58">
        <v>0</v>
      </c>
      <c r="K174" s="58">
        <v>0</v>
      </c>
      <c r="L174" s="59">
        <v>3200</v>
      </c>
    </row>
    <row r="175" spans="1:13" ht="25.5">
      <c r="A175" s="30" t="s">
        <v>156</v>
      </c>
      <c r="B175" s="30" t="s">
        <v>157</v>
      </c>
      <c r="C175" s="29" t="s">
        <v>160</v>
      </c>
      <c r="D175" s="58">
        <v>122</v>
      </c>
      <c r="E175" s="58">
        <v>0</v>
      </c>
      <c r="F175" s="58">
        <v>0</v>
      </c>
      <c r="G175" s="58">
        <v>0</v>
      </c>
      <c r="H175" s="58">
        <v>0</v>
      </c>
      <c r="I175" s="58">
        <v>0</v>
      </c>
      <c r="J175" s="58">
        <v>0</v>
      </c>
      <c r="K175" s="58">
        <v>0</v>
      </c>
      <c r="L175" s="59">
        <v>122</v>
      </c>
    </row>
    <row r="176" spans="1:13">
      <c r="A176" s="35" t="s">
        <v>128</v>
      </c>
      <c r="B176" s="29" t="s">
        <v>9</v>
      </c>
      <c r="C176" s="29" t="s">
        <v>9</v>
      </c>
      <c r="D176" s="59">
        <f>SUM(D145:D175)</f>
        <v>47464</v>
      </c>
      <c r="E176" s="59">
        <f t="shared" ref="E176:L176" si="2">SUM(E145:E175)</f>
        <v>26714</v>
      </c>
      <c r="F176" s="59">
        <f t="shared" si="2"/>
        <v>8182</v>
      </c>
      <c r="G176" s="59">
        <f t="shared" si="2"/>
        <v>5638</v>
      </c>
      <c r="H176" s="59">
        <f t="shared" si="2"/>
        <v>2915</v>
      </c>
      <c r="I176" s="59">
        <f t="shared" si="2"/>
        <v>1011</v>
      </c>
      <c r="J176" s="59">
        <f t="shared" si="2"/>
        <v>534</v>
      </c>
      <c r="K176" s="59">
        <f t="shared" si="2"/>
        <v>0</v>
      </c>
      <c r="L176" s="59">
        <f t="shared" si="2"/>
        <v>92458</v>
      </c>
    </row>
    <row r="177" spans="1:12">
      <c r="A177" s="31" t="s">
        <v>513</v>
      </c>
      <c r="B177" s="29" t="s">
        <v>9</v>
      </c>
      <c r="C177" s="29" t="s">
        <v>9</v>
      </c>
      <c r="D177" s="59">
        <f>D176+D143</f>
        <v>744334</v>
      </c>
      <c r="E177" s="59">
        <f t="shared" ref="E177:L177" si="3">E176+E143</f>
        <v>742733</v>
      </c>
      <c r="F177" s="59">
        <f t="shared" si="3"/>
        <v>672423</v>
      </c>
      <c r="G177" s="59">
        <f t="shared" si="3"/>
        <v>653318</v>
      </c>
      <c r="H177" s="59">
        <f t="shared" si="3"/>
        <v>634186</v>
      </c>
      <c r="I177" s="59">
        <f t="shared" si="3"/>
        <v>516452</v>
      </c>
      <c r="J177" s="59">
        <f t="shared" si="3"/>
        <v>441900</v>
      </c>
      <c r="K177" s="59">
        <f t="shared" si="3"/>
        <v>2753756</v>
      </c>
      <c r="L177" s="59">
        <f t="shared" si="3"/>
        <v>7159102</v>
      </c>
    </row>
    <row r="178" spans="1:12">
      <c r="A178" s="36"/>
      <c r="B178" s="36"/>
      <c r="C178" s="36"/>
      <c r="D178" s="62"/>
      <c r="E178" s="62"/>
      <c r="F178" s="62"/>
      <c r="G178" s="62"/>
      <c r="H178" s="62"/>
      <c r="I178" s="62"/>
      <c r="J178" s="62"/>
      <c r="K178" s="62"/>
      <c r="L178" s="64"/>
    </row>
    <row r="179" spans="1:12" ht="38.25">
      <c r="A179" s="35" t="s">
        <v>171</v>
      </c>
      <c r="B179" s="29" t="s">
        <v>9</v>
      </c>
      <c r="C179" s="29" t="s">
        <v>9</v>
      </c>
      <c r="D179" s="65">
        <v>196032</v>
      </c>
      <c r="E179" s="65">
        <v>198230</v>
      </c>
      <c r="F179" s="65">
        <v>200626</v>
      </c>
      <c r="G179" s="65">
        <v>203235</v>
      </c>
      <c r="H179" s="65">
        <v>188790</v>
      </c>
      <c r="I179" s="65">
        <v>0</v>
      </c>
      <c r="J179" s="65">
        <v>0</v>
      </c>
      <c r="K179" s="65">
        <v>0</v>
      </c>
      <c r="L179" s="59">
        <v>986913</v>
      </c>
    </row>
    <row r="180" spans="1:12">
      <c r="A180" s="37"/>
      <c r="B180" s="37"/>
      <c r="C180" s="37"/>
      <c r="D180" s="62"/>
      <c r="E180" s="62"/>
      <c r="F180" s="62"/>
      <c r="G180" s="62"/>
      <c r="H180" s="62"/>
      <c r="I180" s="62"/>
      <c r="J180" s="62"/>
      <c r="K180" s="62"/>
      <c r="L180" s="66"/>
    </row>
    <row r="181" spans="1:12" ht="26.45" customHeight="1">
      <c r="A181" s="50" t="s">
        <v>172</v>
      </c>
      <c r="B181" s="38"/>
      <c r="C181" s="80" t="s">
        <v>9</v>
      </c>
      <c r="D181" s="59">
        <f>D179+D177+D132</f>
        <v>6293948</v>
      </c>
      <c r="E181" s="59">
        <f t="shared" ref="E181:L181" si="4">E179+E177+E132</f>
        <v>6364892</v>
      </c>
      <c r="F181" s="59">
        <f t="shared" si="4"/>
        <v>6382947</v>
      </c>
      <c r="G181" s="59">
        <f t="shared" si="4"/>
        <v>6111898</v>
      </c>
      <c r="H181" s="59">
        <f t="shared" si="4"/>
        <v>5806185</v>
      </c>
      <c r="I181" s="59">
        <f t="shared" si="4"/>
        <v>5176465</v>
      </c>
      <c r="J181" s="59">
        <f t="shared" si="4"/>
        <v>4767065</v>
      </c>
      <c r="K181" s="59">
        <f t="shared" si="4"/>
        <v>39943788</v>
      </c>
      <c r="L181" s="59">
        <f t="shared" si="4"/>
        <v>80847188</v>
      </c>
    </row>
    <row r="182" spans="1:12">
      <c r="A182" s="37"/>
      <c r="B182" s="37"/>
      <c r="C182" s="37"/>
      <c r="D182" s="34"/>
      <c r="E182" s="34"/>
      <c r="F182" s="34"/>
      <c r="G182" s="34"/>
      <c r="H182" s="34"/>
      <c r="I182" s="34"/>
      <c r="J182" s="34"/>
      <c r="K182" s="34"/>
      <c r="L182" s="39"/>
    </row>
    <row r="183" spans="1:12" ht="14.45" customHeight="1">
      <c r="A183" s="50" t="s">
        <v>173</v>
      </c>
      <c r="B183" s="51"/>
      <c r="C183" s="49"/>
      <c r="D183" s="40">
        <f t="shared" ref="D183:J183" si="5">D181/$L$185*100</f>
        <v>9.7526631971133497</v>
      </c>
      <c r="E183" s="40">
        <f t="shared" si="5"/>
        <v>9.8625930754434545</v>
      </c>
      <c r="F183" s="40">
        <f t="shared" si="5"/>
        <v>9.8905698451949497</v>
      </c>
      <c r="G183" s="40">
        <f t="shared" si="5"/>
        <v>9.4705712041330319</v>
      </c>
      <c r="H183" s="40">
        <f t="shared" si="5"/>
        <v>8.996859644396741</v>
      </c>
      <c r="I183" s="40">
        <f t="shared" si="5"/>
        <v>8.021089417428513</v>
      </c>
      <c r="J183" s="40">
        <f t="shared" si="5"/>
        <v>7.386711708413725</v>
      </c>
      <c r="K183" s="41" t="s">
        <v>9</v>
      </c>
      <c r="L183" s="41" t="s">
        <v>9</v>
      </c>
    </row>
    <row r="184" spans="1:12">
      <c r="A184" s="42"/>
      <c r="B184" s="43"/>
      <c r="C184" s="43"/>
      <c r="D184" s="44"/>
      <c r="E184" s="44"/>
      <c r="F184" s="44"/>
      <c r="G184" s="44"/>
      <c r="H184" s="44"/>
      <c r="I184" s="44"/>
      <c r="J184" s="44"/>
      <c r="K184" s="44"/>
      <c r="L184" s="45"/>
    </row>
    <row r="185" spans="1:12" ht="13.15" customHeight="1">
      <c r="A185" s="297" t="s">
        <v>174</v>
      </c>
      <c r="B185" s="298"/>
      <c r="C185" s="298"/>
      <c r="D185" s="298"/>
      <c r="E185" s="298"/>
      <c r="F185" s="298"/>
      <c r="G185" s="298"/>
      <c r="H185" s="298"/>
      <c r="I185" s="298"/>
      <c r="J185" s="298"/>
      <c r="K185" s="299"/>
      <c r="L185" s="57">
        <v>64535685</v>
      </c>
    </row>
    <row r="187" spans="1:12" ht="29.45" customHeight="1"/>
    <row r="188" spans="1:12" ht="15">
      <c r="B188" s="192" t="s">
        <v>735</v>
      </c>
      <c r="C188" s="192" t="s">
        <v>728</v>
      </c>
    </row>
    <row r="189" spans="1:12">
      <c r="D189" s="81"/>
      <c r="E189" s="81"/>
      <c r="F189" s="81"/>
      <c r="G189" s="81"/>
      <c r="H189" s="81"/>
      <c r="I189" s="81"/>
      <c r="J189" s="81"/>
    </row>
    <row r="190" spans="1:12">
      <c r="D190" s="7"/>
      <c r="E190" s="7"/>
      <c r="F190" s="7"/>
      <c r="G190" s="7"/>
      <c r="H190" s="7"/>
      <c r="I190" s="7"/>
      <c r="J190" s="7"/>
      <c r="K190" s="7"/>
      <c r="L190" s="7"/>
    </row>
  </sheetData>
  <mergeCells count="4">
    <mergeCell ref="A5:L5"/>
    <mergeCell ref="A6:L6"/>
    <mergeCell ref="A7:L7"/>
    <mergeCell ref="A185:K185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rgb="FFFFC000"/>
    <pageSetUpPr fitToPage="1"/>
  </sheetPr>
  <dimension ref="A1:G96"/>
  <sheetViews>
    <sheetView view="pageBreakPreview" topLeftCell="B1" zoomScaleNormal="100" zoomScaleSheetLayoutView="100" workbookViewId="0">
      <selection activeCell="C2" sqref="C2"/>
    </sheetView>
  </sheetViews>
  <sheetFormatPr defaultRowHeight="12.75"/>
  <cols>
    <col min="1" max="1" width="7" style="4" customWidth="1"/>
    <col min="2" max="2" width="86.5703125" style="4" customWidth="1"/>
    <col min="3" max="3" width="12.85546875" style="4" customWidth="1"/>
    <col min="4" max="4" width="10.28515625" style="4" bestFit="1" customWidth="1"/>
    <col min="5" max="5" width="26.7109375" style="4" customWidth="1"/>
    <col min="6" max="6" width="8.85546875" style="4"/>
    <col min="7" max="7" width="11.28515625" style="4" bestFit="1" customWidth="1"/>
    <col min="8" max="219" width="8.85546875" style="4"/>
    <col min="220" max="220" width="7.5703125" style="4" customWidth="1"/>
    <col min="221" max="221" width="40.28515625" style="4" customWidth="1"/>
    <col min="222" max="222" width="14.28515625" style="4" customWidth="1"/>
    <col min="223" max="223" width="13.42578125" style="4" customWidth="1"/>
    <col min="224" max="224" width="13.140625" style="4" customWidth="1"/>
    <col min="225" max="227" width="0" style="4" hidden="1" customWidth="1"/>
    <col min="228" max="228" width="15.140625" style="4" customWidth="1"/>
    <col min="229" max="475" width="8.85546875" style="4"/>
    <col min="476" max="476" width="7.5703125" style="4" customWidth="1"/>
    <col min="477" max="477" width="40.28515625" style="4" customWidth="1"/>
    <col min="478" max="478" width="14.28515625" style="4" customWidth="1"/>
    <col min="479" max="479" width="13.42578125" style="4" customWidth="1"/>
    <col min="480" max="480" width="13.140625" style="4" customWidth="1"/>
    <col min="481" max="483" width="0" style="4" hidden="1" customWidth="1"/>
    <col min="484" max="484" width="15.140625" style="4" customWidth="1"/>
    <col min="485" max="731" width="8.85546875" style="4"/>
    <col min="732" max="732" width="7.5703125" style="4" customWidth="1"/>
    <col min="733" max="733" width="40.28515625" style="4" customWidth="1"/>
    <col min="734" max="734" width="14.28515625" style="4" customWidth="1"/>
    <col min="735" max="735" width="13.42578125" style="4" customWidth="1"/>
    <col min="736" max="736" width="13.140625" style="4" customWidth="1"/>
    <col min="737" max="739" width="0" style="4" hidden="1" customWidth="1"/>
    <col min="740" max="740" width="15.140625" style="4" customWidth="1"/>
    <col min="741" max="987" width="8.85546875" style="4"/>
    <col min="988" max="988" width="7.5703125" style="4" customWidth="1"/>
    <col min="989" max="989" width="40.28515625" style="4" customWidth="1"/>
    <col min="990" max="990" width="14.28515625" style="4" customWidth="1"/>
    <col min="991" max="991" width="13.42578125" style="4" customWidth="1"/>
    <col min="992" max="992" width="13.140625" style="4" customWidth="1"/>
    <col min="993" max="995" width="0" style="4" hidden="1" customWidth="1"/>
    <col min="996" max="996" width="15.140625" style="4" customWidth="1"/>
    <col min="997" max="1243" width="8.85546875" style="4"/>
    <col min="1244" max="1244" width="7.5703125" style="4" customWidth="1"/>
    <col min="1245" max="1245" width="40.28515625" style="4" customWidth="1"/>
    <col min="1246" max="1246" width="14.28515625" style="4" customWidth="1"/>
    <col min="1247" max="1247" width="13.42578125" style="4" customWidth="1"/>
    <col min="1248" max="1248" width="13.140625" style="4" customWidth="1"/>
    <col min="1249" max="1251" width="0" style="4" hidden="1" customWidth="1"/>
    <col min="1252" max="1252" width="15.140625" style="4" customWidth="1"/>
    <col min="1253" max="1499" width="8.85546875" style="4"/>
    <col min="1500" max="1500" width="7.5703125" style="4" customWidth="1"/>
    <col min="1501" max="1501" width="40.28515625" style="4" customWidth="1"/>
    <col min="1502" max="1502" width="14.28515625" style="4" customWidth="1"/>
    <col min="1503" max="1503" width="13.42578125" style="4" customWidth="1"/>
    <col min="1504" max="1504" width="13.140625" style="4" customWidth="1"/>
    <col min="1505" max="1507" width="0" style="4" hidden="1" customWidth="1"/>
    <col min="1508" max="1508" width="15.140625" style="4" customWidth="1"/>
    <col min="1509" max="1755" width="8.85546875" style="4"/>
    <col min="1756" max="1756" width="7.5703125" style="4" customWidth="1"/>
    <col min="1757" max="1757" width="40.28515625" style="4" customWidth="1"/>
    <col min="1758" max="1758" width="14.28515625" style="4" customWidth="1"/>
    <col min="1759" max="1759" width="13.42578125" style="4" customWidth="1"/>
    <col min="1760" max="1760" width="13.140625" style="4" customWidth="1"/>
    <col min="1761" max="1763" width="0" style="4" hidden="1" customWidth="1"/>
    <col min="1764" max="1764" width="15.140625" style="4" customWidth="1"/>
    <col min="1765" max="2011" width="8.85546875" style="4"/>
    <col min="2012" max="2012" width="7.5703125" style="4" customWidth="1"/>
    <col min="2013" max="2013" width="40.28515625" style="4" customWidth="1"/>
    <col min="2014" max="2014" width="14.28515625" style="4" customWidth="1"/>
    <col min="2015" max="2015" width="13.42578125" style="4" customWidth="1"/>
    <col min="2016" max="2016" width="13.140625" style="4" customWidth="1"/>
    <col min="2017" max="2019" width="0" style="4" hidden="1" customWidth="1"/>
    <col min="2020" max="2020" width="15.140625" style="4" customWidth="1"/>
    <col min="2021" max="2267" width="8.85546875" style="4"/>
    <col min="2268" max="2268" width="7.5703125" style="4" customWidth="1"/>
    <col min="2269" max="2269" width="40.28515625" style="4" customWidth="1"/>
    <col min="2270" max="2270" width="14.28515625" style="4" customWidth="1"/>
    <col min="2271" max="2271" width="13.42578125" style="4" customWidth="1"/>
    <col min="2272" max="2272" width="13.140625" style="4" customWidth="1"/>
    <col min="2273" max="2275" width="0" style="4" hidden="1" customWidth="1"/>
    <col min="2276" max="2276" width="15.140625" style="4" customWidth="1"/>
    <col min="2277" max="2523" width="8.85546875" style="4"/>
    <col min="2524" max="2524" width="7.5703125" style="4" customWidth="1"/>
    <col min="2525" max="2525" width="40.28515625" style="4" customWidth="1"/>
    <col min="2526" max="2526" width="14.28515625" style="4" customWidth="1"/>
    <col min="2527" max="2527" width="13.42578125" style="4" customWidth="1"/>
    <col min="2528" max="2528" width="13.140625" style="4" customWidth="1"/>
    <col min="2529" max="2531" width="0" style="4" hidden="1" customWidth="1"/>
    <col min="2532" max="2532" width="15.140625" style="4" customWidth="1"/>
    <col min="2533" max="2779" width="8.85546875" style="4"/>
    <col min="2780" max="2780" width="7.5703125" style="4" customWidth="1"/>
    <col min="2781" max="2781" width="40.28515625" style="4" customWidth="1"/>
    <col min="2782" max="2782" width="14.28515625" style="4" customWidth="1"/>
    <col min="2783" max="2783" width="13.42578125" style="4" customWidth="1"/>
    <col min="2784" max="2784" width="13.140625" style="4" customWidth="1"/>
    <col min="2785" max="2787" width="0" style="4" hidden="1" customWidth="1"/>
    <col min="2788" max="2788" width="15.140625" style="4" customWidth="1"/>
    <col min="2789" max="3035" width="8.85546875" style="4"/>
    <col min="3036" max="3036" width="7.5703125" style="4" customWidth="1"/>
    <col min="3037" max="3037" width="40.28515625" style="4" customWidth="1"/>
    <col min="3038" max="3038" width="14.28515625" style="4" customWidth="1"/>
    <col min="3039" max="3039" width="13.42578125" style="4" customWidth="1"/>
    <col min="3040" max="3040" width="13.140625" style="4" customWidth="1"/>
    <col min="3041" max="3043" width="0" style="4" hidden="1" customWidth="1"/>
    <col min="3044" max="3044" width="15.140625" style="4" customWidth="1"/>
    <col min="3045" max="3291" width="8.85546875" style="4"/>
    <col min="3292" max="3292" width="7.5703125" style="4" customWidth="1"/>
    <col min="3293" max="3293" width="40.28515625" style="4" customWidth="1"/>
    <col min="3294" max="3294" width="14.28515625" style="4" customWidth="1"/>
    <col min="3295" max="3295" width="13.42578125" style="4" customWidth="1"/>
    <col min="3296" max="3296" width="13.140625" style="4" customWidth="1"/>
    <col min="3297" max="3299" width="0" style="4" hidden="1" customWidth="1"/>
    <col min="3300" max="3300" width="15.140625" style="4" customWidth="1"/>
    <col min="3301" max="3547" width="8.85546875" style="4"/>
    <col min="3548" max="3548" width="7.5703125" style="4" customWidth="1"/>
    <col min="3549" max="3549" width="40.28515625" style="4" customWidth="1"/>
    <col min="3550" max="3550" width="14.28515625" style="4" customWidth="1"/>
    <col min="3551" max="3551" width="13.42578125" style="4" customWidth="1"/>
    <col min="3552" max="3552" width="13.140625" style="4" customWidth="1"/>
    <col min="3553" max="3555" width="0" style="4" hidden="1" customWidth="1"/>
    <col min="3556" max="3556" width="15.140625" style="4" customWidth="1"/>
    <col min="3557" max="3803" width="8.85546875" style="4"/>
    <col min="3804" max="3804" width="7.5703125" style="4" customWidth="1"/>
    <col min="3805" max="3805" width="40.28515625" style="4" customWidth="1"/>
    <col min="3806" max="3806" width="14.28515625" style="4" customWidth="1"/>
    <col min="3807" max="3807" width="13.42578125" style="4" customWidth="1"/>
    <col min="3808" max="3808" width="13.140625" style="4" customWidth="1"/>
    <col min="3809" max="3811" width="0" style="4" hidden="1" customWidth="1"/>
    <col min="3812" max="3812" width="15.140625" style="4" customWidth="1"/>
    <col min="3813" max="4059" width="8.85546875" style="4"/>
    <col min="4060" max="4060" width="7.5703125" style="4" customWidth="1"/>
    <col min="4061" max="4061" width="40.28515625" style="4" customWidth="1"/>
    <col min="4062" max="4062" width="14.28515625" style="4" customWidth="1"/>
    <col min="4063" max="4063" width="13.42578125" style="4" customWidth="1"/>
    <col min="4064" max="4064" width="13.140625" style="4" customWidth="1"/>
    <col min="4065" max="4067" width="0" style="4" hidden="1" customWidth="1"/>
    <col min="4068" max="4068" width="15.140625" style="4" customWidth="1"/>
    <col min="4069" max="4315" width="8.85546875" style="4"/>
    <col min="4316" max="4316" width="7.5703125" style="4" customWidth="1"/>
    <col min="4317" max="4317" width="40.28515625" style="4" customWidth="1"/>
    <col min="4318" max="4318" width="14.28515625" style="4" customWidth="1"/>
    <col min="4319" max="4319" width="13.42578125" style="4" customWidth="1"/>
    <col min="4320" max="4320" width="13.140625" style="4" customWidth="1"/>
    <col min="4321" max="4323" width="0" style="4" hidden="1" customWidth="1"/>
    <col min="4324" max="4324" width="15.140625" style="4" customWidth="1"/>
    <col min="4325" max="4571" width="8.85546875" style="4"/>
    <col min="4572" max="4572" width="7.5703125" style="4" customWidth="1"/>
    <col min="4573" max="4573" width="40.28515625" style="4" customWidth="1"/>
    <col min="4574" max="4574" width="14.28515625" style="4" customWidth="1"/>
    <col min="4575" max="4575" width="13.42578125" style="4" customWidth="1"/>
    <col min="4576" max="4576" width="13.140625" style="4" customWidth="1"/>
    <col min="4577" max="4579" width="0" style="4" hidden="1" customWidth="1"/>
    <col min="4580" max="4580" width="15.140625" style="4" customWidth="1"/>
    <col min="4581" max="4827" width="8.85546875" style="4"/>
    <col min="4828" max="4828" width="7.5703125" style="4" customWidth="1"/>
    <col min="4829" max="4829" width="40.28515625" style="4" customWidth="1"/>
    <col min="4830" max="4830" width="14.28515625" style="4" customWidth="1"/>
    <col min="4831" max="4831" width="13.42578125" style="4" customWidth="1"/>
    <col min="4832" max="4832" width="13.140625" style="4" customWidth="1"/>
    <col min="4833" max="4835" width="0" style="4" hidden="1" customWidth="1"/>
    <col min="4836" max="4836" width="15.140625" style="4" customWidth="1"/>
    <col min="4837" max="5083" width="8.85546875" style="4"/>
    <col min="5084" max="5084" width="7.5703125" style="4" customWidth="1"/>
    <col min="5085" max="5085" width="40.28515625" style="4" customWidth="1"/>
    <col min="5086" max="5086" width="14.28515625" style="4" customWidth="1"/>
    <col min="5087" max="5087" width="13.42578125" style="4" customWidth="1"/>
    <col min="5088" max="5088" width="13.140625" style="4" customWidth="1"/>
    <col min="5089" max="5091" width="0" style="4" hidden="1" customWidth="1"/>
    <col min="5092" max="5092" width="15.140625" style="4" customWidth="1"/>
    <col min="5093" max="5339" width="8.85546875" style="4"/>
    <col min="5340" max="5340" width="7.5703125" style="4" customWidth="1"/>
    <col min="5341" max="5341" width="40.28515625" style="4" customWidth="1"/>
    <col min="5342" max="5342" width="14.28515625" style="4" customWidth="1"/>
    <col min="5343" max="5343" width="13.42578125" style="4" customWidth="1"/>
    <col min="5344" max="5344" width="13.140625" style="4" customWidth="1"/>
    <col min="5345" max="5347" width="0" style="4" hidden="1" customWidth="1"/>
    <col min="5348" max="5348" width="15.140625" style="4" customWidth="1"/>
    <col min="5349" max="5595" width="8.85546875" style="4"/>
    <col min="5596" max="5596" width="7.5703125" style="4" customWidth="1"/>
    <col min="5597" max="5597" width="40.28515625" style="4" customWidth="1"/>
    <col min="5598" max="5598" width="14.28515625" style="4" customWidth="1"/>
    <col min="5599" max="5599" width="13.42578125" style="4" customWidth="1"/>
    <col min="5600" max="5600" width="13.140625" style="4" customWidth="1"/>
    <col min="5601" max="5603" width="0" style="4" hidden="1" customWidth="1"/>
    <col min="5604" max="5604" width="15.140625" style="4" customWidth="1"/>
    <col min="5605" max="5851" width="8.85546875" style="4"/>
    <col min="5852" max="5852" width="7.5703125" style="4" customWidth="1"/>
    <col min="5853" max="5853" width="40.28515625" style="4" customWidth="1"/>
    <col min="5854" max="5854" width="14.28515625" style="4" customWidth="1"/>
    <col min="5855" max="5855" width="13.42578125" style="4" customWidth="1"/>
    <col min="5856" max="5856" width="13.140625" style="4" customWidth="1"/>
    <col min="5857" max="5859" width="0" style="4" hidden="1" customWidth="1"/>
    <col min="5860" max="5860" width="15.140625" style="4" customWidth="1"/>
    <col min="5861" max="6107" width="8.85546875" style="4"/>
    <col min="6108" max="6108" width="7.5703125" style="4" customWidth="1"/>
    <col min="6109" max="6109" width="40.28515625" style="4" customWidth="1"/>
    <col min="6110" max="6110" width="14.28515625" style="4" customWidth="1"/>
    <col min="6111" max="6111" width="13.42578125" style="4" customWidth="1"/>
    <col min="6112" max="6112" width="13.140625" style="4" customWidth="1"/>
    <col min="6113" max="6115" width="0" style="4" hidden="1" customWidth="1"/>
    <col min="6116" max="6116" width="15.140625" style="4" customWidth="1"/>
    <col min="6117" max="6363" width="8.85546875" style="4"/>
    <col min="6364" max="6364" width="7.5703125" style="4" customWidth="1"/>
    <col min="6365" max="6365" width="40.28515625" style="4" customWidth="1"/>
    <col min="6366" max="6366" width="14.28515625" style="4" customWidth="1"/>
    <col min="6367" max="6367" width="13.42578125" style="4" customWidth="1"/>
    <col min="6368" max="6368" width="13.140625" style="4" customWidth="1"/>
    <col min="6369" max="6371" width="0" style="4" hidden="1" customWidth="1"/>
    <col min="6372" max="6372" width="15.140625" style="4" customWidth="1"/>
    <col min="6373" max="6619" width="8.85546875" style="4"/>
    <col min="6620" max="6620" width="7.5703125" style="4" customWidth="1"/>
    <col min="6621" max="6621" width="40.28515625" style="4" customWidth="1"/>
    <col min="6622" max="6622" width="14.28515625" style="4" customWidth="1"/>
    <col min="6623" max="6623" width="13.42578125" style="4" customWidth="1"/>
    <col min="6624" max="6624" width="13.140625" style="4" customWidth="1"/>
    <col min="6625" max="6627" width="0" style="4" hidden="1" customWidth="1"/>
    <col min="6628" max="6628" width="15.140625" style="4" customWidth="1"/>
    <col min="6629" max="6875" width="8.85546875" style="4"/>
    <col min="6876" max="6876" width="7.5703125" style="4" customWidth="1"/>
    <col min="6877" max="6877" width="40.28515625" style="4" customWidth="1"/>
    <col min="6878" max="6878" width="14.28515625" style="4" customWidth="1"/>
    <col min="6879" max="6879" width="13.42578125" style="4" customWidth="1"/>
    <col min="6880" max="6880" width="13.140625" style="4" customWidth="1"/>
    <col min="6881" max="6883" width="0" style="4" hidden="1" customWidth="1"/>
    <col min="6884" max="6884" width="15.140625" style="4" customWidth="1"/>
    <col min="6885" max="7131" width="8.85546875" style="4"/>
    <col min="7132" max="7132" width="7.5703125" style="4" customWidth="1"/>
    <col min="7133" max="7133" width="40.28515625" style="4" customWidth="1"/>
    <col min="7134" max="7134" width="14.28515625" style="4" customWidth="1"/>
    <col min="7135" max="7135" width="13.42578125" style="4" customWidth="1"/>
    <col min="7136" max="7136" width="13.140625" style="4" customWidth="1"/>
    <col min="7137" max="7139" width="0" style="4" hidden="1" customWidth="1"/>
    <col min="7140" max="7140" width="15.140625" style="4" customWidth="1"/>
    <col min="7141" max="7387" width="8.85546875" style="4"/>
    <col min="7388" max="7388" width="7.5703125" style="4" customWidth="1"/>
    <col min="7389" max="7389" width="40.28515625" style="4" customWidth="1"/>
    <col min="7390" max="7390" width="14.28515625" style="4" customWidth="1"/>
    <col min="7391" max="7391" width="13.42578125" style="4" customWidth="1"/>
    <col min="7392" max="7392" width="13.140625" style="4" customWidth="1"/>
    <col min="7393" max="7395" width="0" style="4" hidden="1" customWidth="1"/>
    <col min="7396" max="7396" width="15.140625" style="4" customWidth="1"/>
    <col min="7397" max="7643" width="8.85546875" style="4"/>
    <col min="7644" max="7644" width="7.5703125" style="4" customWidth="1"/>
    <col min="7645" max="7645" width="40.28515625" style="4" customWidth="1"/>
    <col min="7646" max="7646" width="14.28515625" style="4" customWidth="1"/>
    <col min="7647" max="7647" width="13.42578125" style="4" customWidth="1"/>
    <col min="7648" max="7648" width="13.140625" style="4" customWidth="1"/>
    <col min="7649" max="7651" width="0" style="4" hidden="1" customWidth="1"/>
    <col min="7652" max="7652" width="15.140625" style="4" customWidth="1"/>
    <col min="7653" max="7899" width="8.85546875" style="4"/>
    <col min="7900" max="7900" width="7.5703125" style="4" customWidth="1"/>
    <col min="7901" max="7901" width="40.28515625" style="4" customWidth="1"/>
    <col min="7902" max="7902" width="14.28515625" style="4" customWidth="1"/>
    <col min="7903" max="7903" width="13.42578125" style="4" customWidth="1"/>
    <col min="7904" max="7904" width="13.140625" style="4" customWidth="1"/>
    <col min="7905" max="7907" width="0" style="4" hidden="1" customWidth="1"/>
    <col min="7908" max="7908" width="15.140625" style="4" customWidth="1"/>
    <col min="7909" max="8155" width="8.85546875" style="4"/>
    <col min="8156" max="8156" width="7.5703125" style="4" customWidth="1"/>
    <col min="8157" max="8157" width="40.28515625" style="4" customWidth="1"/>
    <col min="8158" max="8158" width="14.28515625" style="4" customWidth="1"/>
    <col min="8159" max="8159" width="13.42578125" style="4" customWidth="1"/>
    <col min="8160" max="8160" width="13.140625" style="4" customWidth="1"/>
    <col min="8161" max="8163" width="0" style="4" hidden="1" customWidth="1"/>
    <col min="8164" max="8164" width="15.140625" style="4" customWidth="1"/>
    <col min="8165" max="8411" width="8.85546875" style="4"/>
    <col min="8412" max="8412" width="7.5703125" style="4" customWidth="1"/>
    <col min="8413" max="8413" width="40.28515625" style="4" customWidth="1"/>
    <col min="8414" max="8414" width="14.28515625" style="4" customWidth="1"/>
    <col min="8415" max="8415" width="13.42578125" style="4" customWidth="1"/>
    <col min="8416" max="8416" width="13.140625" style="4" customWidth="1"/>
    <col min="8417" max="8419" width="0" style="4" hidden="1" customWidth="1"/>
    <col min="8420" max="8420" width="15.140625" style="4" customWidth="1"/>
    <col min="8421" max="8667" width="8.85546875" style="4"/>
    <col min="8668" max="8668" width="7.5703125" style="4" customWidth="1"/>
    <col min="8669" max="8669" width="40.28515625" style="4" customWidth="1"/>
    <col min="8670" max="8670" width="14.28515625" style="4" customWidth="1"/>
    <col min="8671" max="8671" width="13.42578125" style="4" customWidth="1"/>
    <col min="8672" max="8672" width="13.140625" style="4" customWidth="1"/>
    <col min="8673" max="8675" width="0" style="4" hidden="1" customWidth="1"/>
    <col min="8676" max="8676" width="15.140625" style="4" customWidth="1"/>
    <col min="8677" max="8923" width="8.85546875" style="4"/>
    <col min="8924" max="8924" width="7.5703125" style="4" customWidth="1"/>
    <col min="8925" max="8925" width="40.28515625" style="4" customWidth="1"/>
    <col min="8926" max="8926" width="14.28515625" style="4" customWidth="1"/>
    <col min="8927" max="8927" width="13.42578125" style="4" customWidth="1"/>
    <col min="8928" max="8928" width="13.140625" style="4" customWidth="1"/>
    <col min="8929" max="8931" width="0" style="4" hidden="1" customWidth="1"/>
    <col min="8932" max="8932" width="15.140625" style="4" customWidth="1"/>
    <col min="8933" max="9179" width="8.85546875" style="4"/>
    <col min="9180" max="9180" width="7.5703125" style="4" customWidth="1"/>
    <col min="9181" max="9181" width="40.28515625" style="4" customWidth="1"/>
    <col min="9182" max="9182" width="14.28515625" style="4" customWidth="1"/>
    <col min="9183" max="9183" width="13.42578125" style="4" customWidth="1"/>
    <col min="9184" max="9184" width="13.140625" style="4" customWidth="1"/>
    <col min="9185" max="9187" width="0" style="4" hidden="1" customWidth="1"/>
    <col min="9188" max="9188" width="15.140625" style="4" customWidth="1"/>
    <col min="9189" max="9435" width="8.85546875" style="4"/>
    <col min="9436" max="9436" width="7.5703125" style="4" customWidth="1"/>
    <col min="9437" max="9437" width="40.28515625" style="4" customWidth="1"/>
    <col min="9438" max="9438" width="14.28515625" style="4" customWidth="1"/>
    <col min="9439" max="9439" width="13.42578125" style="4" customWidth="1"/>
    <col min="9440" max="9440" width="13.140625" style="4" customWidth="1"/>
    <col min="9441" max="9443" width="0" style="4" hidden="1" customWidth="1"/>
    <col min="9444" max="9444" width="15.140625" style="4" customWidth="1"/>
    <col min="9445" max="9691" width="8.85546875" style="4"/>
    <col min="9692" max="9692" width="7.5703125" style="4" customWidth="1"/>
    <col min="9693" max="9693" width="40.28515625" style="4" customWidth="1"/>
    <col min="9694" max="9694" width="14.28515625" style="4" customWidth="1"/>
    <col min="9695" max="9695" width="13.42578125" style="4" customWidth="1"/>
    <col min="9696" max="9696" width="13.140625" style="4" customWidth="1"/>
    <col min="9697" max="9699" width="0" style="4" hidden="1" customWidth="1"/>
    <col min="9700" max="9700" width="15.140625" style="4" customWidth="1"/>
    <col min="9701" max="9947" width="8.85546875" style="4"/>
    <col min="9948" max="9948" width="7.5703125" style="4" customWidth="1"/>
    <col min="9949" max="9949" width="40.28515625" style="4" customWidth="1"/>
    <col min="9950" max="9950" width="14.28515625" style="4" customWidth="1"/>
    <col min="9951" max="9951" width="13.42578125" style="4" customWidth="1"/>
    <col min="9952" max="9952" width="13.140625" style="4" customWidth="1"/>
    <col min="9953" max="9955" width="0" style="4" hidden="1" customWidth="1"/>
    <col min="9956" max="9956" width="15.140625" style="4" customWidth="1"/>
    <col min="9957" max="10203" width="8.85546875" style="4"/>
    <col min="10204" max="10204" width="7.5703125" style="4" customWidth="1"/>
    <col min="10205" max="10205" width="40.28515625" style="4" customWidth="1"/>
    <col min="10206" max="10206" width="14.28515625" style="4" customWidth="1"/>
    <col min="10207" max="10207" width="13.42578125" style="4" customWidth="1"/>
    <col min="10208" max="10208" width="13.140625" style="4" customWidth="1"/>
    <col min="10209" max="10211" width="0" style="4" hidden="1" customWidth="1"/>
    <col min="10212" max="10212" width="15.140625" style="4" customWidth="1"/>
    <col min="10213" max="10459" width="8.85546875" style="4"/>
    <col min="10460" max="10460" width="7.5703125" style="4" customWidth="1"/>
    <col min="10461" max="10461" width="40.28515625" style="4" customWidth="1"/>
    <col min="10462" max="10462" width="14.28515625" style="4" customWidth="1"/>
    <col min="10463" max="10463" width="13.42578125" style="4" customWidth="1"/>
    <col min="10464" max="10464" width="13.140625" style="4" customWidth="1"/>
    <col min="10465" max="10467" width="0" style="4" hidden="1" customWidth="1"/>
    <col min="10468" max="10468" width="15.140625" style="4" customWidth="1"/>
    <col min="10469" max="10715" width="8.85546875" style="4"/>
    <col min="10716" max="10716" width="7.5703125" style="4" customWidth="1"/>
    <col min="10717" max="10717" width="40.28515625" style="4" customWidth="1"/>
    <col min="10718" max="10718" width="14.28515625" style="4" customWidth="1"/>
    <col min="10719" max="10719" width="13.42578125" style="4" customWidth="1"/>
    <col min="10720" max="10720" width="13.140625" style="4" customWidth="1"/>
    <col min="10721" max="10723" width="0" style="4" hidden="1" customWidth="1"/>
    <col min="10724" max="10724" width="15.140625" style="4" customWidth="1"/>
    <col min="10725" max="10971" width="8.85546875" style="4"/>
    <col min="10972" max="10972" width="7.5703125" style="4" customWidth="1"/>
    <col min="10973" max="10973" width="40.28515625" style="4" customWidth="1"/>
    <col min="10974" max="10974" width="14.28515625" style="4" customWidth="1"/>
    <col min="10975" max="10975" width="13.42578125" style="4" customWidth="1"/>
    <col min="10976" max="10976" width="13.140625" style="4" customWidth="1"/>
    <col min="10977" max="10979" width="0" style="4" hidden="1" customWidth="1"/>
    <col min="10980" max="10980" width="15.140625" style="4" customWidth="1"/>
    <col min="10981" max="11227" width="8.85546875" style="4"/>
    <col min="11228" max="11228" width="7.5703125" style="4" customWidth="1"/>
    <col min="11229" max="11229" width="40.28515625" style="4" customWidth="1"/>
    <col min="11230" max="11230" width="14.28515625" style="4" customWidth="1"/>
    <col min="11231" max="11231" width="13.42578125" style="4" customWidth="1"/>
    <col min="11232" max="11232" width="13.140625" style="4" customWidth="1"/>
    <col min="11233" max="11235" width="0" style="4" hidden="1" customWidth="1"/>
    <col min="11236" max="11236" width="15.140625" style="4" customWidth="1"/>
    <col min="11237" max="11483" width="8.85546875" style="4"/>
    <col min="11484" max="11484" width="7.5703125" style="4" customWidth="1"/>
    <col min="11485" max="11485" width="40.28515625" style="4" customWidth="1"/>
    <col min="11486" max="11486" width="14.28515625" style="4" customWidth="1"/>
    <col min="11487" max="11487" width="13.42578125" style="4" customWidth="1"/>
    <col min="11488" max="11488" width="13.140625" style="4" customWidth="1"/>
    <col min="11489" max="11491" width="0" style="4" hidden="1" customWidth="1"/>
    <col min="11492" max="11492" width="15.140625" style="4" customWidth="1"/>
    <col min="11493" max="11739" width="8.85546875" style="4"/>
    <col min="11740" max="11740" width="7.5703125" style="4" customWidth="1"/>
    <col min="11741" max="11741" width="40.28515625" style="4" customWidth="1"/>
    <col min="11742" max="11742" width="14.28515625" style="4" customWidth="1"/>
    <col min="11743" max="11743" width="13.42578125" style="4" customWidth="1"/>
    <col min="11744" max="11744" width="13.140625" style="4" customWidth="1"/>
    <col min="11745" max="11747" width="0" style="4" hidden="1" customWidth="1"/>
    <col min="11748" max="11748" width="15.140625" style="4" customWidth="1"/>
    <col min="11749" max="11995" width="8.85546875" style="4"/>
    <col min="11996" max="11996" width="7.5703125" style="4" customWidth="1"/>
    <col min="11997" max="11997" width="40.28515625" style="4" customWidth="1"/>
    <col min="11998" max="11998" width="14.28515625" style="4" customWidth="1"/>
    <col min="11999" max="11999" width="13.42578125" style="4" customWidth="1"/>
    <col min="12000" max="12000" width="13.140625" style="4" customWidth="1"/>
    <col min="12001" max="12003" width="0" style="4" hidden="1" customWidth="1"/>
    <col min="12004" max="12004" width="15.140625" style="4" customWidth="1"/>
    <col min="12005" max="12251" width="8.85546875" style="4"/>
    <col min="12252" max="12252" width="7.5703125" style="4" customWidth="1"/>
    <col min="12253" max="12253" width="40.28515625" style="4" customWidth="1"/>
    <col min="12254" max="12254" width="14.28515625" style="4" customWidth="1"/>
    <col min="12255" max="12255" width="13.42578125" style="4" customWidth="1"/>
    <col min="12256" max="12256" width="13.140625" style="4" customWidth="1"/>
    <col min="12257" max="12259" width="0" style="4" hidden="1" customWidth="1"/>
    <col min="12260" max="12260" width="15.140625" style="4" customWidth="1"/>
    <col min="12261" max="12507" width="8.85546875" style="4"/>
    <col min="12508" max="12508" width="7.5703125" style="4" customWidth="1"/>
    <col min="12509" max="12509" width="40.28515625" style="4" customWidth="1"/>
    <col min="12510" max="12510" width="14.28515625" style="4" customWidth="1"/>
    <col min="12511" max="12511" width="13.42578125" style="4" customWidth="1"/>
    <col min="12512" max="12512" width="13.140625" style="4" customWidth="1"/>
    <col min="12513" max="12515" width="0" style="4" hidden="1" customWidth="1"/>
    <col min="12516" max="12516" width="15.140625" style="4" customWidth="1"/>
    <col min="12517" max="12763" width="8.85546875" style="4"/>
    <col min="12764" max="12764" width="7.5703125" style="4" customWidth="1"/>
    <col min="12765" max="12765" width="40.28515625" style="4" customWidth="1"/>
    <col min="12766" max="12766" width="14.28515625" style="4" customWidth="1"/>
    <col min="12767" max="12767" width="13.42578125" style="4" customWidth="1"/>
    <col min="12768" max="12768" width="13.140625" style="4" customWidth="1"/>
    <col min="12769" max="12771" width="0" style="4" hidden="1" customWidth="1"/>
    <col min="12772" max="12772" width="15.140625" style="4" customWidth="1"/>
    <col min="12773" max="13019" width="8.85546875" style="4"/>
    <col min="13020" max="13020" width="7.5703125" style="4" customWidth="1"/>
    <col min="13021" max="13021" width="40.28515625" style="4" customWidth="1"/>
    <col min="13022" max="13022" width="14.28515625" style="4" customWidth="1"/>
    <col min="13023" max="13023" width="13.42578125" style="4" customWidth="1"/>
    <col min="13024" max="13024" width="13.140625" style="4" customWidth="1"/>
    <col min="13025" max="13027" width="0" style="4" hidden="1" customWidth="1"/>
    <col min="13028" max="13028" width="15.140625" style="4" customWidth="1"/>
    <col min="13029" max="13275" width="8.85546875" style="4"/>
    <col min="13276" max="13276" width="7.5703125" style="4" customWidth="1"/>
    <col min="13277" max="13277" width="40.28515625" style="4" customWidth="1"/>
    <col min="13278" max="13278" width="14.28515625" style="4" customWidth="1"/>
    <col min="13279" max="13279" width="13.42578125" style="4" customWidth="1"/>
    <col min="13280" max="13280" width="13.140625" style="4" customWidth="1"/>
    <col min="13281" max="13283" width="0" style="4" hidden="1" customWidth="1"/>
    <col min="13284" max="13284" width="15.140625" style="4" customWidth="1"/>
    <col min="13285" max="13531" width="8.85546875" style="4"/>
    <col min="13532" max="13532" width="7.5703125" style="4" customWidth="1"/>
    <col min="13533" max="13533" width="40.28515625" style="4" customWidth="1"/>
    <col min="13534" max="13534" width="14.28515625" style="4" customWidth="1"/>
    <col min="13535" max="13535" width="13.42578125" style="4" customWidth="1"/>
    <col min="13536" max="13536" width="13.140625" style="4" customWidth="1"/>
    <col min="13537" max="13539" width="0" style="4" hidden="1" customWidth="1"/>
    <col min="13540" max="13540" width="15.140625" style="4" customWidth="1"/>
    <col min="13541" max="13787" width="8.85546875" style="4"/>
    <col min="13788" max="13788" width="7.5703125" style="4" customWidth="1"/>
    <col min="13789" max="13789" width="40.28515625" style="4" customWidth="1"/>
    <col min="13790" max="13790" width="14.28515625" style="4" customWidth="1"/>
    <col min="13791" max="13791" width="13.42578125" style="4" customWidth="1"/>
    <col min="13792" max="13792" width="13.140625" style="4" customWidth="1"/>
    <col min="13793" max="13795" width="0" style="4" hidden="1" customWidth="1"/>
    <col min="13796" max="13796" width="15.140625" style="4" customWidth="1"/>
    <col min="13797" max="14043" width="8.85546875" style="4"/>
    <col min="14044" max="14044" width="7.5703125" style="4" customWidth="1"/>
    <col min="14045" max="14045" width="40.28515625" style="4" customWidth="1"/>
    <col min="14046" max="14046" width="14.28515625" style="4" customWidth="1"/>
    <col min="14047" max="14047" width="13.42578125" style="4" customWidth="1"/>
    <col min="14048" max="14048" width="13.140625" style="4" customWidth="1"/>
    <col min="14049" max="14051" width="0" style="4" hidden="1" customWidth="1"/>
    <col min="14052" max="14052" width="15.140625" style="4" customWidth="1"/>
    <col min="14053" max="14299" width="8.85546875" style="4"/>
    <col min="14300" max="14300" width="7.5703125" style="4" customWidth="1"/>
    <col min="14301" max="14301" width="40.28515625" style="4" customWidth="1"/>
    <col min="14302" max="14302" width="14.28515625" style="4" customWidth="1"/>
    <col min="14303" max="14303" width="13.42578125" style="4" customWidth="1"/>
    <col min="14304" max="14304" width="13.140625" style="4" customWidth="1"/>
    <col min="14305" max="14307" width="0" style="4" hidden="1" customWidth="1"/>
    <col min="14308" max="14308" width="15.140625" style="4" customWidth="1"/>
    <col min="14309" max="14555" width="8.85546875" style="4"/>
    <col min="14556" max="14556" width="7.5703125" style="4" customWidth="1"/>
    <col min="14557" max="14557" width="40.28515625" style="4" customWidth="1"/>
    <col min="14558" max="14558" width="14.28515625" style="4" customWidth="1"/>
    <col min="14559" max="14559" width="13.42578125" style="4" customWidth="1"/>
    <col min="14560" max="14560" width="13.140625" style="4" customWidth="1"/>
    <col min="14561" max="14563" width="0" style="4" hidden="1" customWidth="1"/>
    <col min="14564" max="14564" width="15.140625" style="4" customWidth="1"/>
    <col min="14565" max="14811" width="8.85546875" style="4"/>
    <col min="14812" max="14812" width="7.5703125" style="4" customWidth="1"/>
    <col min="14813" max="14813" width="40.28515625" style="4" customWidth="1"/>
    <col min="14814" max="14814" width="14.28515625" style="4" customWidth="1"/>
    <col min="14815" max="14815" width="13.42578125" style="4" customWidth="1"/>
    <col min="14816" max="14816" width="13.140625" style="4" customWidth="1"/>
    <col min="14817" max="14819" width="0" style="4" hidden="1" customWidth="1"/>
    <col min="14820" max="14820" width="15.140625" style="4" customWidth="1"/>
    <col min="14821" max="15067" width="8.85546875" style="4"/>
    <col min="15068" max="15068" width="7.5703125" style="4" customWidth="1"/>
    <col min="15069" max="15069" width="40.28515625" style="4" customWidth="1"/>
    <col min="15070" max="15070" width="14.28515625" style="4" customWidth="1"/>
    <col min="15071" max="15071" width="13.42578125" style="4" customWidth="1"/>
    <col min="15072" max="15072" width="13.140625" style="4" customWidth="1"/>
    <col min="15073" max="15075" width="0" style="4" hidden="1" customWidth="1"/>
    <col min="15076" max="15076" width="15.140625" style="4" customWidth="1"/>
    <col min="15077" max="15323" width="8.85546875" style="4"/>
    <col min="15324" max="15324" width="7.5703125" style="4" customWidth="1"/>
    <col min="15325" max="15325" width="40.28515625" style="4" customWidth="1"/>
    <col min="15326" max="15326" width="14.28515625" style="4" customWidth="1"/>
    <col min="15327" max="15327" width="13.42578125" style="4" customWidth="1"/>
    <col min="15328" max="15328" width="13.140625" style="4" customWidth="1"/>
    <col min="15329" max="15331" width="0" style="4" hidden="1" customWidth="1"/>
    <col min="15332" max="15332" width="15.140625" style="4" customWidth="1"/>
    <col min="15333" max="15579" width="8.85546875" style="4"/>
    <col min="15580" max="15580" width="7.5703125" style="4" customWidth="1"/>
    <col min="15581" max="15581" width="40.28515625" style="4" customWidth="1"/>
    <col min="15582" max="15582" width="14.28515625" style="4" customWidth="1"/>
    <col min="15583" max="15583" width="13.42578125" style="4" customWidth="1"/>
    <col min="15584" max="15584" width="13.140625" style="4" customWidth="1"/>
    <col min="15585" max="15587" width="0" style="4" hidden="1" customWidth="1"/>
    <col min="15588" max="15588" width="15.140625" style="4" customWidth="1"/>
    <col min="15589" max="15835" width="8.85546875" style="4"/>
    <col min="15836" max="15836" width="7.5703125" style="4" customWidth="1"/>
    <col min="15837" max="15837" width="40.28515625" style="4" customWidth="1"/>
    <col min="15838" max="15838" width="14.28515625" style="4" customWidth="1"/>
    <col min="15839" max="15839" width="13.42578125" style="4" customWidth="1"/>
    <col min="15840" max="15840" width="13.140625" style="4" customWidth="1"/>
    <col min="15841" max="15843" width="0" style="4" hidden="1" customWidth="1"/>
    <col min="15844" max="15844" width="15.140625" style="4" customWidth="1"/>
    <col min="15845" max="16091" width="8.85546875" style="4"/>
    <col min="16092" max="16092" width="7.5703125" style="4" customWidth="1"/>
    <col min="16093" max="16093" width="40.28515625" style="4" customWidth="1"/>
    <col min="16094" max="16094" width="14.28515625" style="4" customWidth="1"/>
    <col min="16095" max="16095" width="13.42578125" style="4" customWidth="1"/>
    <col min="16096" max="16096" width="13.140625" style="4" customWidth="1"/>
    <col min="16097" max="16099" width="0" style="4" hidden="1" customWidth="1"/>
    <col min="16100" max="16100" width="15.140625" style="4" customWidth="1"/>
    <col min="16101" max="16359" width="8.85546875" style="4"/>
    <col min="16360" max="16384" width="9.140625" style="4" customWidth="1"/>
  </cols>
  <sheetData>
    <row r="1" spans="1:7">
      <c r="C1" s="1" t="s">
        <v>12</v>
      </c>
    </row>
    <row r="2" spans="1:7">
      <c r="C2" s="1" t="s">
        <v>821</v>
      </c>
    </row>
    <row r="3" spans="1:7" s="8" customFormat="1">
      <c r="C3" s="1" t="s">
        <v>616</v>
      </c>
    </row>
    <row r="4" spans="1:7" s="8" customFormat="1" ht="12"/>
    <row r="5" spans="1:7" s="8" customFormat="1" ht="15.75">
      <c r="A5" s="292" t="s">
        <v>510</v>
      </c>
      <c r="B5" s="292"/>
      <c r="C5" s="292"/>
    </row>
    <row r="6" spans="1:7" s="8" customFormat="1" ht="15.75">
      <c r="A6" s="292" t="s">
        <v>481</v>
      </c>
      <c r="B6" s="292"/>
      <c r="C6" s="292"/>
    </row>
    <row r="7" spans="1:7" s="8" customFormat="1" ht="14.45" customHeight="1">
      <c r="A7" s="306" t="s">
        <v>621</v>
      </c>
      <c r="B7" s="306"/>
      <c r="C7" s="306"/>
    </row>
    <row r="8" spans="1:7" s="8" customFormat="1" ht="12">
      <c r="B8" s="9"/>
      <c r="C8" s="9"/>
    </row>
    <row r="9" spans="1:7" ht="32.450000000000003" customHeight="1">
      <c r="A9" s="302" t="s">
        <v>3</v>
      </c>
      <c r="B9" s="300" t="s">
        <v>27</v>
      </c>
      <c r="C9" s="70" t="s">
        <v>618</v>
      </c>
    </row>
    <row r="10" spans="1:7" ht="13.5">
      <c r="A10" s="303"/>
      <c r="B10" s="301"/>
      <c r="C10" s="71" t="s">
        <v>511</v>
      </c>
    </row>
    <row r="11" spans="1:7" s="8" customFormat="1" ht="12">
      <c r="A11" s="11">
        <v>1</v>
      </c>
      <c r="B11" s="11">
        <v>2</v>
      </c>
      <c r="C11" s="12">
        <v>3</v>
      </c>
    </row>
    <row r="12" spans="1:7" ht="19.899999999999999" customHeight="1">
      <c r="A12" s="304" t="s">
        <v>515</v>
      </c>
      <c r="B12" s="305"/>
      <c r="C12" s="72">
        <f>SUM(C13:C44)</f>
        <v>24967613</v>
      </c>
      <c r="D12" s="85"/>
      <c r="E12" s="85"/>
      <c r="G12" s="14"/>
    </row>
    <row r="13" spans="1:7" s="20" customFormat="1" ht="25.15" customHeight="1">
      <c r="A13" s="18">
        <v>1</v>
      </c>
      <c r="B13" s="48" t="s">
        <v>13</v>
      </c>
      <c r="C13" s="73">
        <v>81216</v>
      </c>
      <c r="D13" s="55"/>
      <c r="E13" s="55"/>
    </row>
    <row r="14" spans="1:7" s="20" customFormat="1" ht="25.15" customHeight="1">
      <c r="A14" s="19">
        <v>2</v>
      </c>
      <c r="B14" s="22" t="s">
        <v>14</v>
      </c>
      <c r="C14" s="74">
        <v>1314207</v>
      </c>
      <c r="D14" s="55"/>
    </row>
    <row r="15" spans="1:7" s="20" customFormat="1" ht="25.15" customHeight="1">
      <c r="A15" s="19">
        <v>3</v>
      </c>
      <c r="B15" s="22" t="s">
        <v>15</v>
      </c>
      <c r="C15" s="74">
        <v>723030</v>
      </c>
      <c r="D15" s="55"/>
    </row>
    <row r="16" spans="1:7" s="20" customFormat="1" ht="25.15" customHeight="1">
      <c r="A16" s="121">
        <v>4</v>
      </c>
      <c r="B16" s="22" t="s">
        <v>615</v>
      </c>
      <c r="C16" s="74">
        <v>522694</v>
      </c>
      <c r="D16" s="55"/>
    </row>
    <row r="17" spans="1:5" s="20" customFormat="1" ht="25.15" customHeight="1">
      <c r="A17" s="19">
        <v>5</v>
      </c>
      <c r="B17" s="22" t="s">
        <v>514</v>
      </c>
      <c r="C17" s="74">
        <v>813468</v>
      </c>
      <c r="D17" s="55"/>
    </row>
    <row r="18" spans="1:5" s="20" customFormat="1" ht="25.15" customHeight="1">
      <c r="A18" s="19">
        <v>6</v>
      </c>
      <c r="B18" s="22" t="s">
        <v>788</v>
      </c>
      <c r="C18" s="74">
        <v>42732</v>
      </c>
      <c r="D18" s="55"/>
    </row>
    <row r="19" spans="1:5" s="20" customFormat="1" ht="25.15" customHeight="1">
      <c r="A19" s="121">
        <v>7</v>
      </c>
      <c r="B19" s="22" t="s">
        <v>16</v>
      </c>
      <c r="C19" s="74">
        <v>66342</v>
      </c>
      <c r="D19" s="55"/>
    </row>
    <row r="20" spans="1:5" s="20" customFormat="1" ht="25.15" customHeight="1">
      <c r="A20" s="19">
        <v>8</v>
      </c>
      <c r="B20" s="13" t="s">
        <v>790</v>
      </c>
      <c r="C20" s="74">
        <v>136903</v>
      </c>
      <c r="D20" s="55"/>
    </row>
    <row r="21" spans="1:5" s="20" customFormat="1" ht="25.15" customHeight="1">
      <c r="A21" s="19">
        <v>9</v>
      </c>
      <c r="B21" s="22" t="s">
        <v>17</v>
      </c>
      <c r="C21" s="74">
        <v>2099589</v>
      </c>
      <c r="D21" s="55"/>
    </row>
    <row r="22" spans="1:5" s="20" customFormat="1" ht="25.15" customHeight="1">
      <c r="A22" s="121">
        <v>10</v>
      </c>
      <c r="B22" s="23" t="s">
        <v>18</v>
      </c>
      <c r="C22" s="74">
        <v>13347867</v>
      </c>
      <c r="D22" s="55"/>
    </row>
    <row r="23" spans="1:5" s="20" customFormat="1" ht="25.15" customHeight="1">
      <c r="A23" s="19">
        <v>11</v>
      </c>
      <c r="B23" s="23" t="s">
        <v>19</v>
      </c>
      <c r="C23" s="74">
        <v>813537</v>
      </c>
      <c r="D23" s="55"/>
    </row>
    <row r="24" spans="1:5" s="20" customFormat="1" ht="25.15" customHeight="1">
      <c r="A24" s="19">
        <v>12</v>
      </c>
      <c r="B24" s="23" t="s">
        <v>585</v>
      </c>
      <c r="C24" s="74">
        <v>5000</v>
      </c>
    </row>
    <row r="25" spans="1:5" s="20" customFormat="1" ht="25.15" customHeight="1">
      <c r="A25" s="121">
        <v>13</v>
      </c>
      <c r="B25" s="23" t="s">
        <v>20</v>
      </c>
      <c r="C25" s="74">
        <v>889998</v>
      </c>
      <c r="D25" s="55"/>
    </row>
    <row r="26" spans="1:5" s="20" customFormat="1" ht="25.15" customHeight="1">
      <c r="A26" s="19">
        <v>14</v>
      </c>
      <c r="B26" s="22" t="s">
        <v>601</v>
      </c>
      <c r="C26" s="122">
        <v>1246234</v>
      </c>
      <c r="D26" s="55"/>
    </row>
    <row r="27" spans="1:5" s="20" customFormat="1" ht="25.15" customHeight="1">
      <c r="A27" s="19">
        <v>15</v>
      </c>
      <c r="B27" s="22" t="s">
        <v>602</v>
      </c>
      <c r="C27" s="122">
        <v>1822</v>
      </c>
      <c r="D27" s="55"/>
    </row>
    <row r="28" spans="1:5" s="20" customFormat="1" ht="44.45" customHeight="1">
      <c r="A28" s="121">
        <v>16</v>
      </c>
      <c r="B28" s="13" t="s">
        <v>607</v>
      </c>
      <c r="C28" s="122">
        <v>13422</v>
      </c>
      <c r="D28" s="55"/>
    </row>
    <row r="29" spans="1:5" s="20" customFormat="1" ht="40.15" customHeight="1">
      <c r="A29" s="19">
        <v>17</v>
      </c>
      <c r="B29" s="13" t="s">
        <v>608</v>
      </c>
      <c r="C29" s="122">
        <v>101655</v>
      </c>
      <c r="D29" s="55"/>
      <c r="E29" s="14"/>
    </row>
    <row r="30" spans="1:5" s="20" customFormat="1" ht="40.15" customHeight="1">
      <c r="A30" s="19">
        <v>18</v>
      </c>
      <c r="B30" s="13" t="s">
        <v>609</v>
      </c>
      <c r="C30" s="122">
        <v>8219</v>
      </c>
      <c r="D30" s="55"/>
      <c r="E30" s="14"/>
    </row>
    <row r="31" spans="1:5" s="20" customFormat="1" ht="40.15" customHeight="1">
      <c r="A31" s="121">
        <v>19</v>
      </c>
      <c r="B31" s="13" t="s">
        <v>610</v>
      </c>
      <c r="C31" s="122">
        <v>7086</v>
      </c>
      <c r="D31" s="55"/>
      <c r="E31" s="14"/>
    </row>
    <row r="32" spans="1:5" s="20" customFormat="1" ht="40.15" customHeight="1">
      <c r="A32" s="19">
        <v>20</v>
      </c>
      <c r="B32" s="13" t="s">
        <v>797</v>
      </c>
      <c r="C32" s="122">
        <f>18590+16965</f>
        <v>35555</v>
      </c>
      <c r="D32" s="55"/>
      <c r="E32" s="14"/>
    </row>
    <row r="33" spans="1:4" s="20" customFormat="1" ht="30" customHeight="1">
      <c r="A33" s="19">
        <v>21</v>
      </c>
      <c r="B33" s="13" t="s">
        <v>603</v>
      </c>
      <c r="C33" s="122">
        <v>93900</v>
      </c>
      <c r="D33" s="55"/>
    </row>
    <row r="34" spans="1:4" s="20" customFormat="1" ht="51">
      <c r="A34" s="121">
        <v>22</v>
      </c>
      <c r="B34" s="13" t="s">
        <v>604</v>
      </c>
      <c r="C34" s="122">
        <v>62360</v>
      </c>
      <c r="D34" s="55"/>
    </row>
    <row r="35" spans="1:4" s="20" customFormat="1" ht="25.15" customHeight="1">
      <c r="A35" s="19">
        <v>23</v>
      </c>
      <c r="B35" s="13" t="s">
        <v>605</v>
      </c>
      <c r="C35" s="122">
        <v>239535</v>
      </c>
      <c r="D35" s="55"/>
    </row>
    <row r="36" spans="1:4" s="20" customFormat="1" ht="25.15" customHeight="1">
      <c r="A36" s="19">
        <v>24</v>
      </c>
      <c r="B36" s="13" t="s">
        <v>606</v>
      </c>
      <c r="C36" s="122">
        <v>152280</v>
      </c>
      <c r="D36" s="55"/>
    </row>
    <row r="37" spans="1:4" s="20" customFormat="1" ht="25.15" customHeight="1">
      <c r="A37" s="121">
        <v>25</v>
      </c>
      <c r="B37" s="23" t="s">
        <v>21</v>
      </c>
      <c r="C37" s="74">
        <v>64475</v>
      </c>
      <c r="D37" s="55"/>
    </row>
    <row r="38" spans="1:4" s="20" customFormat="1" ht="25.15" customHeight="1">
      <c r="A38" s="19">
        <v>26</v>
      </c>
      <c r="B38" s="23" t="s">
        <v>789</v>
      </c>
      <c r="C38" s="74">
        <v>48812</v>
      </c>
      <c r="D38" s="55"/>
    </row>
    <row r="39" spans="1:4" s="20" customFormat="1" ht="25.15" customHeight="1">
      <c r="A39" s="19">
        <v>27</v>
      </c>
      <c r="B39" s="23" t="s">
        <v>572</v>
      </c>
      <c r="C39" s="74">
        <v>140239</v>
      </c>
      <c r="D39" s="55"/>
    </row>
    <row r="40" spans="1:4" s="20" customFormat="1" ht="25.15" customHeight="1">
      <c r="A40" s="121">
        <v>28</v>
      </c>
      <c r="B40" s="23" t="s">
        <v>22</v>
      </c>
      <c r="C40" s="74">
        <v>1622119</v>
      </c>
      <c r="D40" s="55"/>
    </row>
    <row r="41" spans="1:4" s="20" customFormat="1" ht="25.15" customHeight="1">
      <c r="A41" s="19">
        <v>29</v>
      </c>
      <c r="B41" s="23" t="s">
        <v>23</v>
      </c>
      <c r="C41" s="74">
        <v>18000</v>
      </c>
      <c r="D41" s="55"/>
    </row>
    <row r="42" spans="1:4" s="20" customFormat="1" ht="25.5">
      <c r="A42" s="19">
        <v>30</v>
      </c>
      <c r="B42" s="23" t="s">
        <v>24</v>
      </c>
      <c r="C42" s="74">
        <f>8000+68061+5100</f>
        <v>81161</v>
      </c>
      <c r="D42" s="55"/>
    </row>
    <row r="43" spans="1:4" s="20" customFormat="1" ht="25.15" customHeight="1">
      <c r="A43" s="121">
        <v>31</v>
      </c>
      <c r="B43" s="23" t="s">
        <v>25</v>
      </c>
      <c r="C43" s="74">
        <f>12300+93600</f>
        <v>105900</v>
      </c>
      <c r="D43" s="55"/>
    </row>
    <row r="44" spans="1:4" s="20" customFormat="1" ht="25.15" customHeight="1">
      <c r="A44" s="82">
        <v>32</v>
      </c>
      <c r="B44" s="24" t="s">
        <v>26</v>
      </c>
      <c r="C44" s="75">
        <v>68256</v>
      </c>
      <c r="D44" s="55"/>
    </row>
    <row r="45" spans="1:4" s="21" customFormat="1" ht="25.15" customHeight="1"/>
    <row r="46" spans="1:4" s="8" customFormat="1" ht="12"/>
    <row r="47" spans="1:4" s="8" customFormat="1" ht="15">
      <c r="B47" s="192" t="s">
        <v>735</v>
      </c>
      <c r="C47" s="192" t="s">
        <v>728</v>
      </c>
    </row>
    <row r="48" spans="1:4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</sheetData>
  <mergeCells count="6">
    <mergeCell ref="B9:B10"/>
    <mergeCell ref="A9:A10"/>
    <mergeCell ref="A12:B12"/>
    <mergeCell ref="A5:C5"/>
    <mergeCell ref="A6:C6"/>
    <mergeCell ref="A7:C7"/>
  </mergeCells>
  <pageMargins left="0.70866141732283505" right="0.31496062992126" top="0.74803149606299202" bottom="0.74803149606299202" header="0.31496062992126" footer="0.31496062992126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1A69-4EED-42DB-8295-30F405F17BA0}">
  <sheetPr>
    <tabColor rgb="FFFFC000"/>
    <pageSetUpPr fitToPage="1"/>
  </sheetPr>
  <dimension ref="A1:K35"/>
  <sheetViews>
    <sheetView view="pageBreakPreview" zoomScaleNormal="100" zoomScaleSheetLayoutView="100" workbookViewId="0">
      <selection activeCell="E2" sqref="E2"/>
    </sheetView>
  </sheetViews>
  <sheetFormatPr defaultRowHeight="12.75"/>
  <cols>
    <col min="1" max="1" width="12.7109375" style="4" customWidth="1"/>
    <col min="2" max="2" width="47.7109375" style="4" customWidth="1"/>
    <col min="3" max="5" width="10.140625" style="4" customWidth="1"/>
    <col min="6" max="6" width="12.28515625" style="4" hidden="1" customWidth="1"/>
    <col min="7" max="7" width="10.7109375" style="4" hidden="1" customWidth="1"/>
    <col min="8" max="8" width="11" style="4" customWidth="1"/>
    <col min="9" max="9" width="9.28515625" style="4" bestFit="1" customWidth="1"/>
    <col min="10" max="10" width="25" style="4" customWidth="1"/>
    <col min="11" max="12" width="8.85546875" style="4"/>
    <col min="13" max="13" width="31.140625" style="4" customWidth="1"/>
    <col min="14" max="236" width="8.85546875" style="4"/>
    <col min="237" max="237" width="7.5703125" style="4" customWidth="1"/>
    <col min="238" max="238" width="40.28515625" style="4" customWidth="1"/>
    <col min="239" max="239" width="14.28515625" style="4" customWidth="1"/>
    <col min="240" max="240" width="13.42578125" style="4" customWidth="1"/>
    <col min="241" max="241" width="13.140625" style="4" customWidth="1"/>
    <col min="242" max="244" width="0" style="4" hidden="1" customWidth="1"/>
    <col min="245" max="245" width="15.140625" style="4" customWidth="1"/>
    <col min="246" max="492" width="8.85546875" style="4"/>
    <col min="493" max="493" width="7.5703125" style="4" customWidth="1"/>
    <col min="494" max="494" width="40.28515625" style="4" customWidth="1"/>
    <col min="495" max="495" width="14.28515625" style="4" customWidth="1"/>
    <col min="496" max="496" width="13.42578125" style="4" customWidth="1"/>
    <col min="497" max="497" width="13.140625" style="4" customWidth="1"/>
    <col min="498" max="500" width="0" style="4" hidden="1" customWidth="1"/>
    <col min="501" max="501" width="15.140625" style="4" customWidth="1"/>
    <col min="502" max="748" width="8.85546875" style="4"/>
    <col min="749" max="749" width="7.5703125" style="4" customWidth="1"/>
    <col min="750" max="750" width="40.28515625" style="4" customWidth="1"/>
    <col min="751" max="751" width="14.28515625" style="4" customWidth="1"/>
    <col min="752" max="752" width="13.42578125" style="4" customWidth="1"/>
    <col min="753" max="753" width="13.140625" style="4" customWidth="1"/>
    <col min="754" max="756" width="0" style="4" hidden="1" customWidth="1"/>
    <col min="757" max="757" width="15.140625" style="4" customWidth="1"/>
    <col min="758" max="1004" width="8.85546875" style="4"/>
    <col min="1005" max="1005" width="7.5703125" style="4" customWidth="1"/>
    <col min="1006" max="1006" width="40.28515625" style="4" customWidth="1"/>
    <col min="1007" max="1007" width="14.28515625" style="4" customWidth="1"/>
    <col min="1008" max="1008" width="13.42578125" style="4" customWidth="1"/>
    <col min="1009" max="1009" width="13.140625" style="4" customWidth="1"/>
    <col min="1010" max="1012" width="0" style="4" hidden="1" customWidth="1"/>
    <col min="1013" max="1013" width="15.140625" style="4" customWidth="1"/>
    <col min="1014" max="1260" width="8.85546875" style="4"/>
    <col min="1261" max="1261" width="7.5703125" style="4" customWidth="1"/>
    <col min="1262" max="1262" width="40.28515625" style="4" customWidth="1"/>
    <col min="1263" max="1263" width="14.28515625" style="4" customWidth="1"/>
    <col min="1264" max="1264" width="13.42578125" style="4" customWidth="1"/>
    <col min="1265" max="1265" width="13.140625" style="4" customWidth="1"/>
    <col min="1266" max="1268" width="0" style="4" hidden="1" customWidth="1"/>
    <col min="1269" max="1269" width="15.140625" style="4" customWidth="1"/>
    <col min="1270" max="1516" width="8.85546875" style="4"/>
    <col min="1517" max="1517" width="7.5703125" style="4" customWidth="1"/>
    <col min="1518" max="1518" width="40.28515625" style="4" customWidth="1"/>
    <col min="1519" max="1519" width="14.28515625" style="4" customWidth="1"/>
    <col min="1520" max="1520" width="13.42578125" style="4" customWidth="1"/>
    <col min="1521" max="1521" width="13.140625" style="4" customWidth="1"/>
    <col min="1522" max="1524" width="0" style="4" hidden="1" customWidth="1"/>
    <col min="1525" max="1525" width="15.140625" style="4" customWidth="1"/>
    <col min="1526" max="1772" width="8.85546875" style="4"/>
    <col min="1773" max="1773" width="7.5703125" style="4" customWidth="1"/>
    <col min="1774" max="1774" width="40.28515625" style="4" customWidth="1"/>
    <col min="1775" max="1775" width="14.28515625" style="4" customWidth="1"/>
    <col min="1776" max="1776" width="13.42578125" style="4" customWidth="1"/>
    <col min="1777" max="1777" width="13.140625" style="4" customWidth="1"/>
    <col min="1778" max="1780" width="0" style="4" hidden="1" customWidth="1"/>
    <col min="1781" max="1781" width="15.140625" style="4" customWidth="1"/>
    <col min="1782" max="2028" width="8.85546875" style="4"/>
    <col min="2029" max="2029" width="7.5703125" style="4" customWidth="1"/>
    <col min="2030" max="2030" width="40.28515625" style="4" customWidth="1"/>
    <col min="2031" max="2031" width="14.28515625" style="4" customWidth="1"/>
    <col min="2032" max="2032" width="13.42578125" style="4" customWidth="1"/>
    <col min="2033" max="2033" width="13.140625" style="4" customWidth="1"/>
    <col min="2034" max="2036" width="0" style="4" hidden="1" customWidth="1"/>
    <col min="2037" max="2037" width="15.140625" style="4" customWidth="1"/>
    <col min="2038" max="2284" width="8.85546875" style="4"/>
    <col min="2285" max="2285" width="7.5703125" style="4" customWidth="1"/>
    <col min="2286" max="2286" width="40.28515625" style="4" customWidth="1"/>
    <col min="2287" max="2287" width="14.28515625" style="4" customWidth="1"/>
    <col min="2288" max="2288" width="13.42578125" style="4" customWidth="1"/>
    <col min="2289" max="2289" width="13.140625" style="4" customWidth="1"/>
    <col min="2290" max="2292" width="0" style="4" hidden="1" customWidth="1"/>
    <col min="2293" max="2293" width="15.140625" style="4" customWidth="1"/>
    <col min="2294" max="2540" width="8.85546875" style="4"/>
    <col min="2541" max="2541" width="7.5703125" style="4" customWidth="1"/>
    <col min="2542" max="2542" width="40.28515625" style="4" customWidth="1"/>
    <col min="2543" max="2543" width="14.28515625" style="4" customWidth="1"/>
    <col min="2544" max="2544" width="13.42578125" style="4" customWidth="1"/>
    <col min="2545" max="2545" width="13.140625" style="4" customWidth="1"/>
    <col min="2546" max="2548" width="0" style="4" hidden="1" customWidth="1"/>
    <col min="2549" max="2549" width="15.140625" style="4" customWidth="1"/>
    <col min="2550" max="2796" width="8.85546875" style="4"/>
    <col min="2797" max="2797" width="7.5703125" style="4" customWidth="1"/>
    <col min="2798" max="2798" width="40.28515625" style="4" customWidth="1"/>
    <col min="2799" max="2799" width="14.28515625" style="4" customWidth="1"/>
    <col min="2800" max="2800" width="13.42578125" style="4" customWidth="1"/>
    <col min="2801" max="2801" width="13.140625" style="4" customWidth="1"/>
    <col min="2802" max="2804" width="0" style="4" hidden="1" customWidth="1"/>
    <col min="2805" max="2805" width="15.140625" style="4" customWidth="1"/>
    <col min="2806" max="3052" width="8.85546875" style="4"/>
    <col min="3053" max="3053" width="7.5703125" style="4" customWidth="1"/>
    <col min="3054" max="3054" width="40.28515625" style="4" customWidth="1"/>
    <col min="3055" max="3055" width="14.28515625" style="4" customWidth="1"/>
    <col min="3056" max="3056" width="13.42578125" style="4" customWidth="1"/>
    <col min="3057" max="3057" width="13.140625" style="4" customWidth="1"/>
    <col min="3058" max="3060" width="0" style="4" hidden="1" customWidth="1"/>
    <col min="3061" max="3061" width="15.140625" style="4" customWidth="1"/>
    <col min="3062" max="3308" width="8.85546875" style="4"/>
    <col min="3309" max="3309" width="7.5703125" style="4" customWidth="1"/>
    <col min="3310" max="3310" width="40.28515625" style="4" customWidth="1"/>
    <col min="3311" max="3311" width="14.28515625" style="4" customWidth="1"/>
    <col min="3312" max="3312" width="13.42578125" style="4" customWidth="1"/>
    <col min="3313" max="3313" width="13.140625" style="4" customWidth="1"/>
    <col min="3314" max="3316" width="0" style="4" hidden="1" customWidth="1"/>
    <col min="3317" max="3317" width="15.140625" style="4" customWidth="1"/>
    <col min="3318" max="3564" width="8.85546875" style="4"/>
    <col min="3565" max="3565" width="7.5703125" style="4" customWidth="1"/>
    <col min="3566" max="3566" width="40.28515625" style="4" customWidth="1"/>
    <col min="3567" max="3567" width="14.28515625" style="4" customWidth="1"/>
    <col min="3568" max="3568" width="13.42578125" style="4" customWidth="1"/>
    <col min="3569" max="3569" width="13.140625" style="4" customWidth="1"/>
    <col min="3570" max="3572" width="0" style="4" hidden="1" customWidth="1"/>
    <col min="3573" max="3573" width="15.140625" style="4" customWidth="1"/>
    <col min="3574" max="3820" width="8.85546875" style="4"/>
    <col min="3821" max="3821" width="7.5703125" style="4" customWidth="1"/>
    <col min="3822" max="3822" width="40.28515625" style="4" customWidth="1"/>
    <col min="3823" max="3823" width="14.28515625" style="4" customWidth="1"/>
    <col min="3824" max="3824" width="13.42578125" style="4" customWidth="1"/>
    <col min="3825" max="3825" width="13.140625" style="4" customWidth="1"/>
    <col min="3826" max="3828" width="0" style="4" hidden="1" customWidth="1"/>
    <col min="3829" max="3829" width="15.140625" style="4" customWidth="1"/>
    <col min="3830" max="4076" width="8.85546875" style="4"/>
    <col min="4077" max="4077" width="7.5703125" style="4" customWidth="1"/>
    <col min="4078" max="4078" width="40.28515625" style="4" customWidth="1"/>
    <col min="4079" max="4079" width="14.28515625" style="4" customWidth="1"/>
    <col min="4080" max="4080" width="13.42578125" style="4" customWidth="1"/>
    <col min="4081" max="4081" width="13.140625" style="4" customWidth="1"/>
    <col min="4082" max="4084" width="0" style="4" hidden="1" customWidth="1"/>
    <col min="4085" max="4085" width="15.140625" style="4" customWidth="1"/>
    <col min="4086" max="4332" width="8.85546875" style="4"/>
    <col min="4333" max="4333" width="7.5703125" style="4" customWidth="1"/>
    <col min="4334" max="4334" width="40.28515625" style="4" customWidth="1"/>
    <col min="4335" max="4335" width="14.28515625" style="4" customWidth="1"/>
    <col min="4336" max="4336" width="13.42578125" style="4" customWidth="1"/>
    <col min="4337" max="4337" width="13.140625" style="4" customWidth="1"/>
    <col min="4338" max="4340" width="0" style="4" hidden="1" customWidth="1"/>
    <col min="4341" max="4341" width="15.140625" style="4" customWidth="1"/>
    <col min="4342" max="4588" width="8.85546875" style="4"/>
    <col min="4589" max="4589" width="7.5703125" style="4" customWidth="1"/>
    <col min="4590" max="4590" width="40.28515625" style="4" customWidth="1"/>
    <col min="4591" max="4591" width="14.28515625" style="4" customWidth="1"/>
    <col min="4592" max="4592" width="13.42578125" style="4" customWidth="1"/>
    <col min="4593" max="4593" width="13.140625" style="4" customWidth="1"/>
    <col min="4594" max="4596" width="0" style="4" hidden="1" customWidth="1"/>
    <col min="4597" max="4597" width="15.140625" style="4" customWidth="1"/>
    <col min="4598" max="4844" width="8.85546875" style="4"/>
    <col min="4845" max="4845" width="7.5703125" style="4" customWidth="1"/>
    <col min="4846" max="4846" width="40.28515625" style="4" customWidth="1"/>
    <col min="4847" max="4847" width="14.28515625" style="4" customWidth="1"/>
    <col min="4848" max="4848" width="13.42578125" style="4" customWidth="1"/>
    <col min="4849" max="4849" width="13.140625" style="4" customWidth="1"/>
    <col min="4850" max="4852" width="0" style="4" hidden="1" customWidth="1"/>
    <col min="4853" max="4853" width="15.140625" style="4" customWidth="1"/>
    <col min="4854" max="5100" width="8.85546875" style="4"/>
    <col min="5101" max="5101" width="7.5703125" style="4" customWidth="1"/>
    <col min="5102" max="5102" width="40.28515625" style="4" customWidth="1"/>
    <col min="5103" max="5103" width="14.28515625" style="4" customWidth="1"/>
    <col min="5104" max="5104" width="13.42578125" style="4" customWidth="1"/>
    <col min="5105" max="5105" width="13.140625" style="4" customWidth="1"/>
    <col min="5106" max="5108" width="0" style="4" hidden="1" customWidth="1"/>
    <col min="5109" max="5109" width="15.140625" style="4" customWidth="1"/>
    <col min="5110" max="5356" width="8.85546875" style="4"/>
    <col min="5357" max="5357" width="7.5703125" style="4" customWidth="1"/>
    <col min="5358" max="5358" width="40.28515625" style="4" customWidth="1"/>
    <col min="5359" max="5359" width="14.28515625" style="4" customWidth="1"/>
    <col min="5360" max="5360" width="13.42578125" style="4" customWidth="1"/>
    <col min="5361" max="5361" width="13.140625" style="4" customWidth="1"/>
    <col min="5362" max="5364" width="0" style="4" hidden="1" customWidth="1"/>
    <col min="5365" max="5365" width="15.140625" style="4" customWidth="1"/>
    <col min="5366" max="5612" width="8.85546875" style="4"/>
    <col min="5613" max="5613" width="7.5703125" style="4" customWidth="1"/>
    <col min="5614" max="5614" width="40.28515625" style="4" customWidth="1"/>
    <col min="5615" max="5615" width="14.28515625" style="4" customWidth="1"/>
    <col min="5616" max="5616" width="13.42578125" style="4" customWidth="1"/>
    <col min="5617" max="5617" width="13.140625" style="4" customWidth="1"/>
    <col min="5618" max="5620" width="0" style="4" hidden="1" customWidth="1"/>
    <col min="5621" max="5621" width="15.140625" style="4" customWidth="1"/>
    <col min="5622" max="5868" width="8.85546875" style="4"/>
    <col min="5869" max="5869" width="7.5703125" style="4" customWidth="1"/>
    <col min="5870" max="5870" width="40.28515625" style="4" customWidth="1"/>
    <col min="5871" max="5871" width="14.28515625" style="4" customWidth="1"/>
    <col min="5872" max="5872" width="13.42578125" style="4" customWidth="1"/>
    <col min="5873" max="5873" width="13.140625" style="4" customWidth="1"/>
    <col min="5874" max="5876" width="0" style="4" hidden="1" customWidth="1"/>
    <col min="5877" max="5877" width="15.140625" style="4" customWidth="1"/>
    <col min="5878" max="6124" width="8.85546875" style="4"/>
    <col min="6125" max="6125" width="7.5703125" style="4" customWidth="1"/>
    <col min="6126" max="6126" width="40.28515625" style="4" customWidth="1"/>
    <col min="6127" max="6127" width="14.28515625" style="4" customWidth="1"/>
    <col min="6128" max="6128" width="13.42578125" style="4" customWidth="1"/>
    <col min="6129" max="6129" width="13.140625" style="4" customWidth="1"/>
    <col min="6130" max="6132" width="0" style="4" hidden="1" customWidth="1"/>
    <col min="6133" max="6133" width="15.140625" style="4" customWidth="1"/>
    <col min="6134" max="6380" width="8.85546875" style="4"/>
    <col min="6381" max="6381" width="7.5703125" style="4" customWidth="1"/>
    <col min="6382" max="6382" width="40.28515625" style="4" customWidth="1"/>
    <col min="6383" max="6383" width="14.28515625" style="4" customWidth="1"/>
    <col min="6384" max="6384" width="13.42578125" style="4" customWidth="1"/>
    <col min="6385" max="6385" width="13.140625" style="4" customWidth="1"/>
    <col min="6386" max="6388" width="0" style="4" hidden="1" customWidth="1"/>
    <col min="6389" max="6389" width="15.140625" style="4" customWidth="1"/>
    <col min="6390" max="6636" width="8.85546875" style="4"/>
    <col min="6637" max="6637" width="7.5703125" style="4" customWidth="1"/>
    <col min="6638" max="6638" width="40.28515625" style="4" customWidth="1"/>
    <col min="6639" max="6639" width="14.28515625" style="4" customWidth="1"/>
    <col min="6640" max="6640" width="13.42578125" style="4" customWidth="1"/>
    <col min="6641" max="6641" width="13.140625" style="4" customWidth="1"/>
    <col min="6642" max="6644" width="0" style="4" hidden="1" customWidth="1"/>
    <col min="6645" max="6645" width="15.140625" style="4" customWidth="1"/>
    <col min="6646" max="6892" width="8.85546875" style="4"/>
    <col min="6893" max="6893" width="7.5703125" style="4" customWidth="1"/>
    <col min="6894" max="6894" width="40.28515625" style="4" customWidth="1"/>
    <col min="6895" max="6895" width="14.28515625" style="4" customWidth="1"/>
    <col min="6896" max="6896" width="13.42578125" style="4" customWidth="1"/>
    <col min="6897" max="6897" width="13.140625" style="4" customWidth="1"/>
    <col min="6898" max="6900" width="0" style="4" hidden="1" customWidth="1"/>
    <col min="6901" max="6901" width="15.140625" style="4" customWidth="1"/>
    <col min="6902" max="7148" width="8.85546875" style="4"/>
    <col min="7149" max="7149" width="7.5703125" style="4" customWidth="1"/>
    <col min="7150" max="7150" width="40.28515625" style="4" customWidth="1"/>
    <col min="7151" max="7151" width="14.28515625" style="4" customWidth="1"/>
    <col min="7152" max="7152" width="13.42578125" style="4" customWidth="1"/>
    <col min="7153" max="7153" width="13.140625" style="4" customWidth="1"/>
    <col min="7154" max="7156" width="0" style="4" hidden="1" customWidth="1"/>
    <col min="7157" max="7157" width="15.140625" style="4" customWidth="1"/>
    <col min="7158" max="7404" width="8.85546875" style="4"/>
    <col min="7405" max="7405" width="7.5703125" style="4" customWidth="1"/>
    <col min="7406" max="7406" width="40.28515625" style="4" customWidth="1"/>
    <col min="7407" max="7407" width="14.28515625" style="4" customWidth="1"/>
    <col min="7408" max="7408" width="13.42578125" style="4" customWidth="1"/>
    <col min="7409" max="7409" width="13.140625" style="4" customWidth="1"/>
    <col min="7410" max="7412" width="0" style="4" hidden="1" customWidth="1"/>
    <col min="7413" max="7413" width="15.140625" style="4" customWidth="1"/>
    <col min="7414" max="7660" width="8.85546875" style="4"/>
    <col min="7661" max="7661" width="7.5703125" style="4" customWidth="1"/>
    <col min="7662" max="7662" width="40.28515625" style="4" customWidth="1"/>
    <col min="7663" max="7663" width="14.28515625" style="4" customWidth="1"/>
    <col min="7664" max="7664" width="13.42578125" style="4" customWidth="1"/>
    <col min="7665" max="7665" width="13.140625" style="4" customWidth="1"/>
    <col min="7666" max="7668" width="0" style="4" hidden="1" customWidth="1"/>
    <col min="7669" max="7669" width="15.140625" style="4" customWidth="1"/>
    <col min="7670" max="7916" width="8.85546875" style="4"/>
    <col min="7917" max="7917" width="7.5703125" style="4" customWidth="1"/>
    <col min="7918" max="7918" width="40.28515625" style="4" customWidth="1"/>
    <col min="7919" max="7919" width="14.28515625" style="4" customWidth="1"/>
    <col min="7920" max="7920" width="13.42578125" style="4" customWidth="1"/>
    <col min="7921" max="7921" width="13.140625" style="4" customWidth="1"/>
    <col min="7922" max="7924" width="0" style="4" hidden="1" customWidth="1"/>
    <col min="7925" max="7925" width="15.140625" style="4" customWidth="1"/>
    <col min="7926" max="8172" width="8.85546875" style="4"/>
    <col min="8173" max="8173" width="7.5703125" style="4" customWidth="1"/>
    <col min="8174" max="8174" width="40.28515625" style="4" customWidth="1"/>
    <col min="8175" max="8175" width="14.28515625" style="4" customWidth="1"/>
    <col min="8176" max="8176" width="13.42578125" style="4" customWidth="1"/>
    <col min="8177" max="8177" width="13.140625" style="4" customWidth="1"/>
    <col min="8178" max="8180" width="0" style="4" hidden="1" customWidth="1"/>
    <col min="8181" max="8181" width="15.140625" style="4" customWidth="1"/>
    <col min="8182" max="8428" width="8.85546875" style="4"/>
    <col min="8429" max="8429" width="7.5703125" style="4" customWidth="1"/>
    <col min="8430" max="8430" width="40.28515625" style="4" customWidth="1"/>
    <col min="8431" max="8431" width="14.28515625" style="4" customWidth="1"/>
    <col min="8432" max="8432" width="13.42578125" style="4" customWidth="1"/>
    <col min="8433" max="8433" width="13.140625" style="4" customWidth="1"/>
    <col min="8434" max="8436" width="0" style="4" hidden="1" customWidth="1"/>
    <col min="8437" max="8437" width="15.140625" style="4" customWidth="1"/>
    <col min="8438" max="8684" width="8.85546875" style="4"/>
    <col min="8685" max="8685" width="7.5703125" style="4" customWidth="1"/>
    <col min="8686" max="8686" width="40.28515625" style="4" customWidth="1"/>
    <col min="8687" max="8687" width="14.28515625" style="4" customWidth="1"/>
    <col min="8688" max="8688" width="13.42578125" style="4" customWidth="1"/>
    <col min="8689" max="8689" width="13.140625" style="4" customWidth="1"/>
    <col min="8690" max="8692" width="0" style="4" hidden="1" customWidth="1"/>
    <col min="8693" max="8693" width="15.140625" style="4" customWidth="1"/>
    <col min="8694" max="8940" width="8.85546875" style="4"/>
    <col min="8941" max="8941" width="7.5703125" style="4" customWidth="1"/>
    <col min="8942" max="8942" width="40.28515625" style="4" customWidth="1"/>
    <col min="8943" max="8943" width="14.28515625" style="4" customWidth="1"/>
    <col min="8944" max="8944" width="13.42578125" style="4" customWidth="1"/>
    <col min="8945" max="8945" width="13.140625" style="4" customWidth="1"/>
    <col min="8946" max="8948" width="0" style="4" hidden="1" customWidth="1"/>
    <col min="8949" max="8949" width="15.140625" style="4" customWidth="1"/>
    <col min="8950" max="9196" width="8.85546875" style="4"/>
    <col min="9197" max="9197" width="7.5703125" style="4" customWidth="1"/>
    <col min="9198" max="9198" width="40.28515625" style="4" customWidth="1"/>
    <col min="9199" max="9199" width="14.28515625" style="4" customWidth="1"/>
    <col min="9200" max="9200" width="13.42578125" style="4" customWidth="1"/>
    <col min="9201" max="9201" width="13.140625" style="4" customWidth="1"/>
    <col min="9202" max="9204" width="0" style="4" hidden="1" customWidth="1"/>
    <col min="9205" max="9205" width="15.140625" style="4" customWidth="1"/>
    <col min="9206" max="9452" width="8.85546875" style="4"/>
    <col min="9453" max="9453" width="7.5703125" style="4" customWidth="1"/>
    <col min="9454" max="9454" width="40.28515625" style="4" customWidth="1"/>
    <col min="9455" max="9455" width="14.28515625" style="4" customWidth="1"/>
    <col min="9456" max="9456" width="13.42578125" style="4" customWidth="1"/>
    <col min="9457" max="9457" width="13.140625" style="4" customWidth="1"/>
    <col min="9458" max="9460" width="0" style="4" hidden="1" customWidth="1"/>
    <col min="9461" max="9461" width="15.140625" style="4" customWidth="1"/>
    <col min="9462" max="9708" width="8.85546875" style="4"/>
    <col min="9709" max="9709" width="7.5703125" style="4" customWidth="1"/>
    <col min="9710" max="9710" width="40.28515625" style="4" customWidth="1"/>
    <col min="9711" max="9711" width="14.28515625" style="4" customWidth="1"/>
    <col min="9712" max="9712" width="13.42578125" style="4" customWidth="1"/>
    <col min="9713" max="9713" width="13.140625" style="4" customWidth="1"/>
    <col min="9714" max="9716" width="0" style="4" hidden="1" customWidth="1"/>
    <col min="9717" max="9717" width="15.140625" style="4" customWidth="1"/>
    <col min="9718" max="9964" width="8.85546875" style="4"/>
    <col min="9965" max="9965" width="7.5703125" style="4" customWidth="1"/>
    <col min="9966" max="9966" width="40.28515625" style="4" customWidth="1"/>
    <col min="9967" max="9967" width="14.28515625" style="4" customWidth="1"/>
    <col min="9968" max="9968" width="13.42578125" style="4" customWidth="1"/>
    <col min="9969" max="9969" width="13.140625" style="4" customWidth="1"/>
    <col min="9970" max="9972" width="0" style="4" hidden="1" customWidth="1"/>
    <col min="9973" max="9973" width="15.140625" style="4" customWidth="1"/>
    <col min="9974" max="10220" width="8.85546875" style="4"/>
    <col min="10221" max="10221" width="7.5703125" style="4" customWidth="1"/>
    <col min="10222" max="10222" width="40.28515625" style="4" customWidth="1"/>
    <col min="10223" max="10223" width="14.28515625" style="4" customWidth="1"/>
    <col min="10224" max="10224" width="13.42578125" style="4" customWidth="1"/>
    <col min="10225" max="10225" width="13.140625" style="4" customWidth="1"/>
    <col min="10226" max="10228" width="0" style="4" hidden="1" customWidth="1"/>
    <col min="10229" max="10229" width="15.140625" style="4" customWidth="1"/>
    <col min="10230" max="10476" width="8.85546875" style="4"/>
    <col min="10477" max="10477" width="7.5703125" style="4" customWidth="1"/>
    <col min="10478" max="10478" width="40.28515625" style="4" customWidth="1"/>
    <col min="10479" max="10479" width="14.28515625" style="4" customWidth="1"/>
    <col min="10480" max="10480" width="13.42578125" style="4" customWidth="1"/>
    <col min="10481" max="10481" width="13.140625" style="4" customWidth="1"/>
    <col min="10482" max="10484" width="0" style="4" hidden="1" customWidth="1"/>
    <col min="10485" max="10485" width="15.140625" style="4" customWidth="1"/>
    <col min="10486" max="10732" width="8.85546875" style="4"/>
    <col min="10733" max="10733" width="7.5703125" style="4" customWidth="1"/>
    <col min="10734" max="10734" width="40.28515625" style="4" customWidth="1"/>
    <col min="10735" max="10735" width="14.28515625" style="4" customWidth="1"/>
    <col min="10736" max="10736" width="13.42578125" style="4" customWidth="1"/>
    <col min="10737" max="10737" width="13.140625" style="4" customWidth="1"/>
    <col min="10738" max="10740" width="0" style="4" hidden="1" customWidth="1"/>
    <col min="10741" max="10741" width="15.140625" style="4" customWidth="1"/>
    <col min="10742" max="10988" width="8.85546875" style="4"/>
    <col min="10989" max="10989" width="7.5703125" style="4" customWidth="1"/>
    <col min="10990" max="10990" width="40.28515625" style="4" customWidth="1"/>
    <col min="10991" max="10991" width="14.28515625" style="4" customWidth="1"/>
    <col min="10992" max="10992" width="13.42578125" style="4" customWidth="1"/>
    <col min="10993" max="10993" width="13.140625" style="4" customWidth="1"/>
    <col min="10994" max="10996" width="0" style="4" hidden="1" customWidth="1"/>
    <col min="10997" max="10997" width="15.140625" style="4" customWidth="1"/>
    <col min="10998" max="11244" width="8.85546875" style="4"/>
    <col min="11245" max="11245" width="7.5703125" style="4" customWidth="1"/>
    <col min="11246" max="11246" width="40.28515625" style="4" customWidth="1"/>
    <col min="11247" max="11247" width="14.28515625" style="4" customWidth="1"/>
    <col min="11248" max="11248" width="13.42578125" style="4" customWidth="1"/>
    <col min="11249" max="11249" width="13.140625" style="4" customWidth="1"/>
    <col min="11250" max="11252" width="0" style="4" hidden="1" customWidth="1"/>
    <col min="11253" max="11253" width="15.140625" style="4" customWidth="1"/>
    <col min="11254" max="11500" width="8.85546875" style="4"/>
    <col min="11501" max="11501" width="7.5703125" style="4" customWidth="1"/>
    <col min="11502" max="11502" width="40.28515625" style="4" customWidth="1"/>
    <col min="11503" max="11503" width="14.28515625" style="4" customWidth="1"/>
    <col min="11504" max="11504" width="13.42578125" style="4" customWidth="1"/>
    <col min="11505" max="11505" width="13.140625" style="4" customWidth="1"/>
    <col min="11506" max="11508" width="0" style="4" hidden="1" customWidth="1"/>
    <col min="11509" max="11509" width="15.140625" style="4" customWidth="1"/>
    <col min="11510" max="11756" width="8.85546875" style="4"/>
    <col min="11757" max="11757" width="7.5703125" style="4" customWidth="1"/>
    <col min="11758" max="11758" width="40.28515625" style="4" customWidth="1"/>
    <col min="11759" max="11759" width="14.28515625" style="4" customWidth="1"/>
    <col min="11760" max="11760" width="13.42578125" style="4" customWidth="1"/>
    <col min="11761" max="11761" width="13.140625" style="4" customWidth="1"/>
    <col min="11762" max="11764" width="0" style="4" hidden="1" customWidth="1"/>
    <col min="11765" max="11765" width="15.140625" style="4" customWidth="1"/>
    <col min="11766" max="12012" width="8.85546875" style="4"/>
    <col min="12013" max="12013" width="7.5703125" style="4" customWidth="1"/>
    <col min="12014" max="12014" width="40.28515625" style="4" customWidth="1"/>
    <col min="12015" max="12015" width="14.28515625" style="4" customWidth="1"/>
    <col min="12016" max="12016" width="13.42578125" style="4" customWidth="1"/>
    <col min="12017" max="12017" width="13.140625" style="4" customWidth="1"/>
    <col min="12018" max="12020" width="0" style="4" hidden="1" customWidth="1"/>
    <col min="12021" max="12021" width="15.140625" style="4" customWidth="1"/>
    <col min="12022" max="12268" width="8.85546875" style="4"/>
    <col min="12269" max="12269" width="7.5703125" style="4" customWidth="1"/>
    <col min="12270" max="12270" width="40.28515625" style="4" customWidth="1"/>
    <col min="12271" max="12271" width="14.28515625" style="4" customWidth="1"/>
    <col min="12272" max="12272" width="13.42578125" style="4" customWidth="1"/>
    <col min="12273" max="12273" width="13.140625" style="4" customWidth="1"/>
    <col min="12274" max="12276" width="0" style="4" hidden="1" customWidth="1"/>
    <col min="12277" max="12277" width="15.140625" style="4" customWidth="1"/>
    <col min="12278" max="12524" width="8.85546875" style="4"/>
    <col min="12525" max="12525" width="7.5703125" style="4" customWidth="1"/>
    <col min="12526" max="12526" width="40.28515625" style="4" customWidth="1"/>
    <col min="12527" max="12527" width="14.28515625" style="4" customWidth="1"/>
    <col min="12528" max="12528" width="13.42578125" style="4" customWidth="1"/>
    <col min="12529" max="12529" width="13.140625" style="4" customWidth="1"/>
    <col min="12530" max="12532" width="0" style="4" hidden="1" customWidth="1"/>
    <col min="12533" max="12533" width="15.140625" style="4" customWidth="1"/>
    <col min="12534" max="12780" width="8.85546875" style="4"/>
    <col min="12781" max="12781" width="7.5703125" style="4" customWidth="1"/>
    <col min="12782" max="12782" width="40.28515625" style="4" customWidth="1"/>
    <col min="12783" max="12783" width="14.28515625" style="4" customWidth="1"/>
    <col min="12784" max="12784" width="13.42578125" style="4" customWidth="1"/>
    <col min="12785" max="12785" width="13.140625" style="4" customWidth="1"/>
    <col min="12786" max="12788" width="0" style="4" hidden="1" customWidth="1"/>
    <col min="12789" max="12789" width="15.140625" style="4" customWidth="1"/>
    <col min="12790" max="13036" width="8.85546875" style="4"/>
    <col min="13037" max="13037" width="7.5703125" style="4" customWidth="1"/>
    <col min="13038" max="13038" width="40.28515625" style="4" customWidth="1"/>
    <col min="13039" max="13039" width="14.28515625" style="4" customWidth="1"/>
    <col min="13040" max="13040" width="13.42578125" style="4" customWidth="1"/>
    <col min="13041" max="13041" width="13.140625" style="4" customWidth="1"/>
    <col min="13042" max="13044" width="0" style="4" hidden="1" customWidth="1"/>
    <col min="13045" max="13045" width="15.140625" style="4" customWidth="1"/>
    <col min="13046" max="13292" width="8.85546875" style="4"/>
    <col min="13293" max="13293" width="7.5703125" style="4" customWidth="1"/>
    <col min="13294" max="13294" width="40.28515625" style="4" customWidth="1"/>
    <col min="13295" max="13295" width="14.28515625" style="4" customWidth="1"/>
    <col min="13296" max="13296" width="13.42578125" style="4" customWidth="1"/>
    <col min="13297" max="13297" width="13.140625" style="4" customWidth="1"/>
    <col min="13298" max="13300" width="0" style="4" hidden="1" customWidth="1"/>
    <col min="13301" max="13301" width="15.140625" style="4" customWidth="1"/>
    <col min="13302" max="13548" width="8.85546875" style="4"/>
    <col min="13549" max="13549" width="7.5703125" style="4" customWidth="1"/>
    <col min="13550" max="13550" width="40.28515625" style="4" customWidth="1"/>
    <col min="13551" max="13551" width="14.28515625" style="4" customWidth="1"/>
    <col min="13552" max="13552" width="13.42578125" style="4" customWidth="1"/>
    <col min="13553" max="13553" width="13.140625" style="4" customWidth="1"/>
    <col min="13554" max="13556" width="0" style="4" hidden="1" customWidth="1"/>
    <col min="13557" max="13557" width="15.140625" style="4" customWidth="1"/>
    <col min="13558" max="13804" width="8.85546875" style="4"/>
    <col min="13805" max="13805" width="7.5703125" style="4" customWidth="1"/>
    <col min="13806" max="13806" width="40.28515625" style="4" customWidth="1"/>
    <col min="13807" max="13807" width="14.28515625" style="4" customWidth="1"/>
    <col min="13808" max="13808" width="13.42578125" style="4" customWidth="1"/>
    <col min="13809" max="13809" width="13.140625" style="4" customWidth="1"/>
    <col min="13810" max="13812" width="0" style="4" hidden="1" customWidth="1"/>
    <col min="13813" max="13813" width="15.140625" style="4" customWidth="1"/>
    <col min="13814" max="14060" width="8.85546875" style="4"/>
    <col min="14061" max="14061" width="7.5703125" style="4" customWidth="1"/>
    <col min="14062" max="14062" width="40.28515625" style="4" customWidth="1"/>
    <col min="14063" max="14063" width="14.28515625" style="4" customWidth="1"/>
    <col min="14064" max="14064" width="13.42578125" style="4" customWidth="1"/>
    <col min="14065" max="14065" width="13.140625" style="4" customWidth="1"/>
    <col min="14066" max="14068" width="0" style="4" hidden="1" customWidth="1"/>
    <col min="14069" max="14069" width="15.140625" style="4" customWidth="1"/>
    <col min="14070" max="14316" width="8.85546875" style="4"/>
    <col min="14317" max="14317" width="7.5703125" style="4" customWidth="1"/>
    <col min="14318" max="14318" width="40.28515625" style="4" customWidth="1"/>
    <col min="14319" max="14319" width="14.28515625" style="4" customWidth="1"/>
    <col min="14320" max="14320" width="13.42578125" style="4" customWidth="1"/>
    <col min="14321" max="14321" width="13.140625" style="4" customWidth="1"/>
    <col min="14322" max="14324" width="0" style="4" hidden="1" customWidth="1"/>
    <col min="14325" max="14325" width="15.140625" style="4" customWidth="1"/>
    <col min="14326" max="14572" width="8.85546875" style="4"/>
    <col min="14573" max="14573" width="7.5703125" style="4" customWidth="1"/>
    <col min="14574" max="14574" width="40.28515625" style="4" customWidth="1"/>
    <col min="14575" max="14575" width="14.28515625" style="4" customWidth="1"/>
    <col min="14576" max="14576" width="13.42578125" style="4" customWidth="1"/>
    <col min="14577" max="14577" width="13.140625" style="4" customWidth="1"/>
    <col min="14578" max="14580" width="0" style="4" hidden="1" customWidth="1"/>
    <col min="14581" max="14581" width="15.140625" style="4" customWidth="1"/>
    <col min="14582" max="14828" width="8.85546875" style="4"/>
    <col min="14829" max="14829" width="7.5703125" style="4" customWidth="1"/>
    <col min="14830" max="14830" width="40.28515625" style="4" customWidth="1"/>
    <col min="14831" max="14831" width="14.28515625" style="4" customWidth="1"/>
    <col min="14832" max="14832" width="13.42578125" style="4" customWidth="1"/>
    <col min="14833" max="14833" width="13.140625" style="4" customWidth="1"/>
    <col min="14834" max="14836" width="0" style="4" hidden="1" customWidth="1"/>
    <col min="14837" max="14837" width="15.140625" style="4" customWidth="1"/>
    <col min="14838" max="15084" width="8.85546875" style="4"/>
    <col min="15085" max="15085" width="7.5703125" style="4" customWidth="1"/>
    <col min="15086" max="15086" width="40.28515625" style="4" customWidth="1"/>
    <col min="15087" max="15087" width="14.28515625" style="4" customWidth="1"/>
    <col min="15088" max="15088" width="13.42578125" style="4" customWidth="1"/>
    <col min="15089" max="15089" width="13.140625" style="4" customWidth="1"/>
    <col min="15090" max="15092" width="0" style="4" hidden="1" customWidth="1"/>
    <col min="15093" max="15093" width="15.140625" style="4" customWidth="1"/>
    <col min="15094" max="15340" width="8.85546875" style="4"/>
    <col min="15341" max="15341" width="7.5703125" style="4" customWidth="1"/>
    <col min="15342" max="15342" width="40.28515625" style="4" customWidth="1"/>
    <col min="15343" max="15343" width="14.28515625" style="4" customWidth="1"/>
    <col min="15344" max="15344" width="13.42578125" style="4" customWidth="1"/>
    <col min="15345" max="15345" width="13.140625" style="4" customWidth="1"/>
    <col min="15346" max="15348" width="0" style="4" hidden="1" customWidth="1"/>
    <col min="15349" max="15349" width="15.140625" style="4" customWidth="1"/>
    <col min="15350" max="15596" width="8.85546875" style="4"/>
    <col min="15597" max="15597" width="7.5703125" style="4" customWidth="1"/>
    <col min="15598" max="15598" width="40.28515625" style="4" customWidth="1"/>
    <col min="15599" max="15599" width="14.28515625" style="4" customWidth="1"/>
    <col min="15600" max="15600" width="13.42578125" style="4" customWidth="1"/>
    <col min="15601" max="15601" width="13.140625" style="4" customWidth="1"/>
    <col min="15602" max="15604" width="0" style="4" hidden="1" customWidth="1"/>
    <col min="15605" max="15605" width="15.140625" style="4" customWidth="1"/>
    <col min="15606" max="15852" width="8.85546875" style="4"/>
    <col min="15853" max="15853" width="7.5703125" style="4" customWidth="1"/>
    <col min="15854" max="15854" width="40.28515625" style="4" customWidth="1"/>
    <col min="15855" max="15855" width="14.28515625" style="4" customWidth="1"/>
    <col min="15856" max="15856" width="13.42578125" style="4" customWidth="1"/>
    <col min="15857" max="15857" width="13.140625" style="4" customWidth="1"/>
    <col min="15858" max="15860" width="0" style="4" hidden="1" customWidth="1"/>
    <col min="15861" max="15861" width="15.140625" style="4" customWidth="1"/>
    <col min="15862" max="16108" width="8.85546875" style="4"/>
    <col min="16109" max="16109" width="7.5703125" style="4" customWidth="1"/>
    <col min="16110" max="16110" width="40.28515625" style="4" customWidth="1"/>
    <col min="16111" max="16111" width="14.28515625" style="4" customWidth="1"/>
    <col min="16112" max="16112" width="13.42578125" style="4" customWidth="1"/>
    <col min="16113" max="16113" width="13.140625" style="4" customWidth="1"/>
    <col min="16114" max="16116" width="0" style="4" hidden="1" customWidth="1"/>
    <col min="16117" max="16117" width="15.140625" style="4" customWidth="1"/>
    <col min="16118" max="16376" width="8.85546875" style="4"/>
    <col min="16377" max="16384" width="9.140625" style="4" customWidth="1"/>
  </cols>
  <sheetData>
    <row r="1" spans="1:10">
      <c r="A1" s="1"/>
      <c r="C1" s="7"/>
      <c r="D1" s="7"/>
      <c r="E1" s="1" t="s">
        <v>586</v>
      </c>
    </row>
    <row r="2" spans="1:10">
      <c r="A2" s="1"/>
      <c r="C2" s="7"/>
      <c r="D2" s="7"/>
      <c r="E2" s="1" t="s">
        <v>821</v>
      </c>
    </row>
    <row r="3" spans="1:10">
      <c r="A3" s="1"/>
      <c r="C3" s="7"/>
      <c r="D3" s="7"/>
      <c r="E3" s="1" t="s">
        <v>616</v>
      </c>
    </row>
    <row r="5" spans="1:10" ht="14.45" customHeight="1">
      <c r="A5" s="307" t="s">
        <v>587</v>
      </c>
      <c r="B5" s="307"/>
      <c r="C5" s="307"/>
      <c r="D5" s="307"/>
      <c r="E5" s="307"/>
      <c r="F5" s="307"/>
      <c r="G5" s="307"/>
    </row>
    <row r="6" spans="1:10" ht="14.45" customHeight="1">
      <c r="A6" s="307" t="s">
        <v>481</v>
      </c>
      <c r="B6" s="307"/>
      <c r="C6" s="307"/>
      <c r="D6" s="307"/>
      <c r="E6" s="307"/>
      <c r="F6" s="307"/>
      <c r="G6" s="307"/>
    </row>
    <row r="7" spans="1:10" ht="14.45" customHeight="1">
      <c r="A7" s="307" t="s">
        <v>625</v>
      </c>
      <c r="B7" s="307"/>
      <c r="C7" s="307"/>
      <c r="D7" s="307"/>
      <c r="E7" s="307"/>
      <c r="F7" s="307"/>
      <c r="G7" s="307"/>
    </row>
    <row r="9" spans="1:10" ht="12.75" customHeight="1">
      <c r="A9" s="308" t="s">
        <v>34</v>
      </c>
      <c r="B9" s="311" t="s">
        <v>27</v>
      </c>
      <c r="C9" s="308" t="s">
        <v>622</v>
      </c>
      <c r="D9" s="308" t="s">
        <v>588</v>
      </c>
      <c r="E9" s="308" t="s">
        <v>623</v>
      </c>
      <c r="F9" s="86"/>
      <c r="G9" s="308" t="s">
        <v>624</v>
      </c>
    </row>
    <row r="10" spans="1:10">
      <c r="A10" s="309"/>
      <c r="B10" s="312"/>
      <c r="C10" s="309"/>
      <c r="D10" s="309"/>
      <c r="E10" s="309"/>
      <c r="F10" s="87" t="s">
        <v>619</v>
      </c>
      <c r="G10" s="309"/>
    </row>
    <row r="11" spans="1:10" ht="14.45" customHeight="1">
      <c r="A11" s="309"/>
      <c r="B11" s="312"/>
      <c r="C11" s="309"/>
      <c r="D11" s="309"/>
      <c r="E11" s="309"/>
      <c r="F11" s="314" t="s">
        <v>511</v>
      </c>
      <c r="G11" s="309"/>
    </row>
    <row r="12" spans="1:10">
      <c r="A12" s="310"/>
      <c r="B12" s="313"/>
      <c r="C12" s="310"/>
      <c r="D12" s="310"/>
      <c r="E12" s="310"/>
      <c r="F12" s="315"/>
      <c r="G12" s="310"/>
    </row>
    <row r="13" spans="1:10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88">
        <v>6</v>
      </c>
      <c r="G13" s="88" t="s">
        <v>589</v>
      </c>
    </row>
    <row r="14" spans="1:10" ht="30.6" customHeight="1">
      <c r="A14" s="89" t="s">
        <v>32</v>
      </c>
      <c r="B14" s="90"/>
      <c r="C14" s="91">
        <v>1622119</v>
      </c>
      <c r="D14" s="91">
        <v>1622119</v>
      </c>
      <c r="E14" s="92">
        <v>1622119</v>
      </c>
      <c r="F14" s="93"/>
      <c r="G14" s="92"/>
      <c r="J14" s="83"/>
    </row>
    <row r="15" spans="1:10">
      <c r="A15" s="94" t="s">
        <v>30</v>
      </c>
      <c r="B15" s="95" t="s">
        <v>29</v>
      </c>
      <c r="C15" s="96">
        <v>1622119</v>
      </c>
      <c r="D15" s="96">
        <v>1622119</v>
      </c>
      <c r="E15" s="97">
        <v>1622119</v>
      </c>
      <c r="F15" s="98"/>
      <c r="G15" s="97"/>
      <c r="J15" s="83"/>
    </row>
    <row r="16" spans="1:10">
      <c r="A16" s="99" t="s">
        <v>31</v>
      </c>
      <c r="B16" s="95" t="s">
        <v>590</v>
      </c>
      <c r="C16" s="96">
        <v>1622119</v>
      </c>
      <c r="D16" s="96">
        <v>1622119</v>
      </c>
      <c r="E16" s="97">
        <v>1622119</v>
      </c>
      <c r="F16" s="98"/>
      <c r="G16" s="97"/>
      <c r="J16" s="83"/>
    </row>
    <row r="17" spans="1:11" ht="30.6" customHeight="1">
      <c r="A17" s="100" t="s">
        <v>28</v>
      </c>
      <c r="B17" s="101"/>
      <c r="C17" s="102">
        <v>1906233</v>
      </c>
      <c r="D17" s="102">
        <v>1622119</v>
      </c>
      <c r="E17" s="103">
        <v>1622119</v>
      </c>
      <c r="F17" s="98"/>
      <c r="G17" s="103"/>
      <c r="H17" s="14"/>
      <c r="J17" s="83"/>
    </row>
    <row r="18" spans="1:11">
      <c r="A18" s="104" t="s">
        <v>591</v>
      </c>
      <c r="B18" s="95" t="s">
        <v>0</v>
      </c>
      <c r="C18" s="96">
        <v>6000</v>
      </c>
      <c r="D18" s="96">
        <v>6000</v>
      </c>
      <c r="E18" s="97">
        <v>6000</v>
      </c>
      <c r="F18" s="98"/>
      <c r="G18" s="97"/>
      <c r="J18" s="83"/>
      <c r="K18" s="83"/>
    </row>
    <row r="19" spans="1:11">
      <c r="A19" s="104" t="s">
        <v>592</v>
      </c>
      <c r="B19" s="105" t="s">
        <v>1</v>
      </c>
      <c r="C19" s="106">
        <v>1388112</v>
      </c>
      <c r="D19" s="106">
        <v>1262395</v>
      </c>
      <c r="E19" s="107">
        <v>1260995</v>
      </c>
      <c r="F19" s="98"/>
      <c r="G19" s="97"/>
      <c r="J19" s="83"/>
      <c r="K19" s="83"/>
    </row>
    <row r="20" spans="1:11">
      <c r="A20" s="104"/>
      <c r="B20" s="105" t="s">
        <v>593</v>
      </c>
      <c r="C20" s="106">
        <v>97522</v>
      </c>
      <c r="D20" s="106">
        <v>115000</v>
      </c>
      <c r="E20" s="107">
        <v>115000</v>
      </c>
      <c r="F20" s="98"/>
      <c r="G20" s="97"/>
      <c r="J20" s="83"/>
      <c r="K20" s="83"/>
    </row>
    <row r="21" spans="1:11">
      <c r="A21" s="104"/>
      <c r="B21" s="105" t="s">
        <v>594</v>
      </c>
      <c r="C21" s="106">
        <v>10500</v>
      </c>
      <c r="D21" s="106">
        <v>16000</v>
      </c>
      <c r="E21" s="107">
        <v>16000</v>
      </c>
      <c r="F21" s="98"/>
      <c r="G21" s="97"/>
      <c r="J21" s="83"/>
      <c r="K21" s="83"/>
    </row>
    <row r="22" spans="1:11">
      <c r="A22" s="104"/>
      <c r="B22" s="105" t="s">
        <v>595</v>
      </c>
      <c r="C22" s="106">
        <v>24449</v>
      </c>
      <c r="D22" s="106">
        <v>16400</v>
      </c>
      <c r="E22" s="107">
        <v>16400</v>
      </c>
      <c r="F22" s="98"/>
      <c r="G22" s="97"/>
      <c r="J22" s="83"/>
      <c r="K22" s="83"/>
    </row>
    <row r="23" spans="1:11">
      <c r="A23" s="104"/>
      <c r="B23" s="105" t="s">
        <v>596</v>
      </c>
      <c r="C23" s="106">
        <v>120219</v>
      </c>
      <c r="D23" s="106">
        <v>122574</v>
      </c>
      <c r="E23" s="107">
        <v>123574</v>
      </c>
      <c r="F23" s="98"/>
      <c r="G23" s="97"/>
      <c r="J23" s="83"/>
      <c r="K23" s="83"/>
    </row>
    <row r="24" spans="1:11">
      <c r="A24" s="104"/>
      <c r="B24" s="105" t="s">
        <v>597</v>
      </c>
      <c r="C24" s="106">
        <v>1135422</v>
      </c>
      <c r="D24" s="106">
        <v>992421</v>
      </c>
      <c r="E24" s="107">
        <v>990021</v>
      </c>
      <c r="F24" s="98"/>
      <c r="G24" s="97"/>
      <c r="J24" s="83"/>
      <c r="K24" s="83"/>
    </row>
    <row r="25" spans="1:11">
      <c r="A25" s="104" t="s">
        <v>598</v>
      </c>
      <c r="B25" s="105" t="s">
        <v>2</v>
      </c>
      <c r="C25" s="106">
        <v>512121</v>
      </c>
      <c r="D25" s="106">
        <v>353724</v>
      </c>
      <c r="E25" s="107">
        <v>355124</v>
      </c>
      <c r="F25" s="98"/>
      <c r="G25" s="97"/>
      <c r="J25" s="83"/>
      <c r="K25" s="83"/>
    </row>
    <row r="26" spans="1:11">
      <c r="A26" s="104"/>
      <c r="B26" s="105" t="s">
        <v>593</v>
      </c>
      <c r="C26" s="106">
        <v>55000</v>
      </c>
      <c r="D26" s="106">
        <v>5500</v>
      </c>
      <c r="E26" s="107">
        <v>5500</v>
      </c>
      <c r="F26" s="98"/>
      <c r="G26" s="97"/>
      <c r="J26" s="83"/>
    </row>
    <row r="27" spans="1:11">
      <c r="A27" s="104"/>
      <c r="B27" s="105" t="s">
        <v>594</v>
      </c>
      <c r="C27" s="106">
        <v>27450</v>
      </c>
      <c r="D27" s="106">
        <v>30621</v>
      </c>
      <c r="E27" s="108">
        <v>30621</v>
      </c>
      <c r="F27" s="98"/>
      <c r="G27" s="97"/>
      <c r="J27" s="83"/>
    </row>
    <row r="28" spans="1:11">
      <c r="A28" s="104"/>
      <c r="B28" s="105" t="s">
        <v>595</v>
      </c>
      <c r="C28" s="109">
        <v>138450</v>
      </c>
      <c r="D28" s="109">
        <v>33500</v>
      </c>
      <c r="E28" s="110">
        <v>33500</v>
      </c>
      <c r="F28" s="98"/>
      <c r="G28" s="97"/>
      <c r="J28" s="83"/>
    </row>
    <row r="29" spans="1:11">
      <c r="A29" s="104"/>
      <c r="B29" s="105" t="s">
        <v>596</v>
      </c>
      <c r="C29" s="106">
        <v>0</v>
      </c>
      <c r="D29" s="106">
        <v>17000</v>
      </c>
      <c r="E29" s="107">
        <v>17000</v>
      </c>
      <c r="F29" s="98"/>
      <c r="G29" s="97"/>
      <c r="J29" s="83"/>
    </row>
    <row r="30" spans="1:11">
      <c r="A30" s="104"/>
      <c r="B30" s="111" t="s">
        <v>597</v>
      </c>
      <c r="C30" s="112">
        <v>291221</v>
      </c>
      <c r="D30" s="106">
        <v>267103</v>
      </c>
      <c r="E30" s="107">
        <v>268503</v>
      </c>
      <c r="F30" s="98"/>
      <c r="G30" s="97"/>
      <c r="J30" s="83"/>
    </row>
    <row r="31" spans="1:11" ht="30.6" customHeight="1">
      <c r="A31" s="100" t="s">
        <v>599</v>
      </c>
      <c r="B31" s="113"/>
      <c r="C31" s="114">
        <v>284114</v>
      </c>
      <c r="D31" s="109">
        <v>0</v>
      </c>
      <c r="E31" s="110">
        <v>0</v>
      </c>
      <c r="F31" s="98"/>
      <c r="G31" s="115"/>
      <c r="J31" s="83"/>
    </row>
    <row r="32" spans="1:11">
      <c r="A32" s="116" t="s">
        <v>600</v>
      </c>
      <c r="B32" s="271" t="s">
        <v>33</v>
      </c>
      <c r="C32" s="272">
        <v>284114</v>
      </c>
      <c r="D32" s="117">
        <v>0</v>
      </c>
      <c r="E32" s="118">
        <v>0</v>
      </c>
      <c r="F32" s="119"/>
      <c r="G32" s="120"/>
      <c r="J32" s="83"/>
    </row>
    <row r="35" spans="2:3" ht="15">
      <c r="B35" s="192" t="s">
        <v>735</v>
      </c>
      <c r="C35" s="192" t="s">
        <v>728</v>
      </c>
    </row>
  </sheetData>
  <mergeCells count="10">
    <mergeCell ref="A5:G5"/>
    <mergeCell ref="A6:G6"/>
    <mergeCell ref="A7:G7"/>
    <mergeCell ref="A9:A12"/>
    <mergeCell ref="B9:B12"/>
    <mergeCell ref="C9:C12"/>
    <mergeCell ref="D9:D12"/>
    <mergeCell ref="E9:E12"/>
    <mergeCell ref="G9:G12"/>
    <mergeCell ref="F11:F12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4FDF-A71E-4BE2-AE44-809B40CCE688}">
  <sheetPr>
    <tabColor rgb="FFFFC000"/>
    <pageSetUpPr fitToPage="1"/>
  </sheetPr>
  <dimension ref="A1:F118"/>
  <sheetViews>
    <sheetView workbookViewId="0">
      <selection activeCell="C3" sqref="C3"/>
    </sheetView>
  </sheetViews>
  <sheetFormatPr defaultRowHeight="12.75"/>
  <cols>
    <col min="1" max="1" width="7.5703125" style="4" customWidth="1"/>
    <col min="2" max="2" width="50" style="4" customWidth="1"/>
    <col min="3" max="3" width="14.42578125" style="4" customWidth="1"/>
    <col min="4" max="221" width="8.85546875" style="4"/>
    <col min="222" max="222" width="7.5703125" style="4" customWidth="1"/>
    <col min="223" max="223" width="40.28515625" style="4" customWidth="1"/>
    <col min="224" max="224" width="14.28515625" style="4" customWidth="1"/>
    <col min="225" max="225" width="13.42578125" style="4" customWidth="1"/>
    <col min="226" max="226" width="13.140625" style="4" customWidth="1"/>
    <col min="227" max="229" width="0" style="4" hidden="1" customWidth="1"/>
    <col min="230" max="230" width="15.140625" style="4" customWidth="1"/>
    <col min="231" max="477" width="8.85546875" style="4"/>
    <col min="478" max="478" width="7.5703125" style="4" customWidth="1"/>
    <col min="479" max="479" width="40.28515625" style="4" customWidth="1"/>
    <col min="480" max="480" width="14.28515625" style="4" customWidth="1"/>
    <col min="481" max="481" width="13.42578125" style="4" customWidth="1"/>
    <col min="482" max="482" width="13.140625" style="4" customWidth="1"/>
    <col min="483" max="485" width="0" style="4" hidden="1" customWidth="1"/>
    <col min="486" max="486" width="15.140625" style="4" customWidth="1"/>
    <col min="487" max="733" width="8.85546875" style="4"/>
    <col min="734" max="734" width="7.5703125" style="4" customWidth="1"/>
    <col min="735" max="735" width="40.28515625" style="4" customWidth="1"/>
    <col min="736" max="736" width="14.28515625" style="4" customWidth="1"/>
    <col min="737" max="737" width="13.42578125" style="4" customWidth="1"/>
    <col min="738" max="738" width="13.140625" style="4" customWidth="1"/>
    <col min="739" max="741" width="0" style="4" hidden="1" customWidth="1"/>
    <col min="742" max="742" width="15.140625" style="4" customWidth="1"/>
    <col min="743" max="989" width="8.85546875" style="4"/>
    <col min="990" max="990" width="7.5703125" style="4" customWidth="1"/>
    <col min="991" max="991" width="40.28515625" style="4" customWidth="1"/>
    <col min="992" max="992" width="14.28515625" style="4" customWidth="1"/>
    <col min="993" max="993" width="13.42578125" style="4" customWidth="1"/>
    <col min="994" max="994" width="13.140625" style="4" customWidth="1"/>
    <col min="995" max="997" width="0" style="4" hidden="1" customWidth="1"/>
    <col min="998" max="998" width="15.140625" style="4" customWidth="1"/>
    <col min="999" max="1245" width="8.85546875" style="4"/>
    <col min="1246" max="1246" width="7.5703125" style="4" customWidth="1"/>
    <col min="1247" max="1247" width="40.28515625" style="4" customWidth="1"/>
    <col min="1248" max="1248" width="14.28515625" style="4" customWidth="1"/>
    <col min="1249" max="1249" width="13.42578125" style="4" customWidth="1"/>
    <col min="1250" max="1250" width="13.140625" style="4" customWidth="1"/>
    <col min="1251" max="1253" width="0" style="4" hidden="1" customWidth="1"/>
    <col min="1254" max="1254" width="15.140625" style="4" customWidth="1"/>
    <col min="1255" max="1501" width="8.85546875" style="4"/>
    <col min="1502" max="1502" width="7.5703125" style="4" customWidth="1"/>
    <col min="1503" max="1503" width="40.28515625" style="4" customWidth="1"/>
    <col min="1504" max="1504" width="14.28515625" style="4" customWidth="1"/>
    <col min="1505" max="1505" width="13.42578125" style="4" customWidth="1"/>
    <col min="1506" max="1506" width="13.140625" style="4" customWidth="1"/>
    <col min="1507" max="1509" width="0" style="4" hidden="1" customWidth="1"/>
    <col min="1510" max="1510" width="15.140625" style="4" customWidth="1"/>
    <col min="1511" max="1757" width="8.85546875" style="4"/>
    <col min="1758" max="1758" width="7.5703125" style="4" customWidth="1"/>
    <col min="1759" max="1759" width="40.28515625" style="4" customWidth="1"/>
    <col min="1760" max="1760" width="14.28515625" style="4" customWidth="1"/>
    <col min="1761" max="1761" width="13.42578125" style="4" customWidth="1"/>
    <col min="1762" max="1762" width="13.140625" style="4" customWidth="1"/>
    <col min="1763" max="1765" width="0" style="4" hidden="1" customWidth="1"/>
    <col min="1766" max="1766" width="15.140625" style="4" customWidth="1"/>
    <col min="1767" max="2013" width="8.85546875" style="4"/>
    <col min="2014" max="2014" width="7.5703125" style="4" customWidth="1"/>
    <col min="2015" max="2015" width="40.28515625" style="4" customWidth="1"/>
    <col min="2016" max="2016" width="14.28515625" style="4" customWidth="1"/>
    <col min="2017" max="2017" width="13.42578125" style="4" customWidth="1"/>
    <col min="2018" max="2018" width="13.140625" style="4" customWidth="1"/>
    <col min="2019" max="2021" width="0" style="4" hidden="1" customWidth="1"/>
    <col min="2022" max="2022" width="15.140625" style="4" customWidth="1"/>
    <col min="2023" max="2269" width="8.85546875" style="4"/>
    <col min="2270" max="2270" width="7.5703125" style="4" customWidth="1"/>
    <col min="2271" max="2271" width="40.28515625" style="4" customWidth="1"/>
    <col min="2272" max="2272" width="14.28515625" style="4" customWidth="1"/>
    <col min="2273" max="2273" width="13.42578125" style="4" customWidth="1"/>
    <col min="2274" max="2274" width="13.140625" style="4" customWidth="1"/>
    <col min="2275" max="2277" width="0" style="4" hidden="1" customWidth="1"/>
    <col min="2278" max="2278" width="15.140625" style="4" customWidth="1"/>
    <col min="2279" max="2525" width="8.85546875" style="4"/>
    <col min="2526" max="2526" width="7.5703125" style="4" customWidth="1"/>
    <col min="2527" max="2527" width="40.28515625" style="4" customWidth="1"/>
    <col min="2528" max="2528" width="14.28515625" style="4" customWidth="1"/>
    <col min="2529" max="2529" width="13.42578125" style="4" customWidth="1"/>
    <col min="2530" max="2530" width="13.140625" style="4" customWidth="1"/>
    <col min="2531" max="2533" width="0" style="4" hidden="1" customWidth="1"/>
    <col min="2534" max="2534" width="15.140625" style="4" customWidth="1"/>
    <col min="2535" max="2781" width="8.85546875" style="4"/>
    <col min="2782" max="2782" width="7.5703125" style="4" customWidth="1"/>
    <col min="2783" max="2783" width="40.28515625" style="4" customWidth="1"/>
    <col min="2784" max="2784" width="14.28515625" style="4" customWidth="1"/>
    <col min="2785" max="2785" width="13.42578125" style="4" customWidth="1"/>
    <col min="2786" max="2786" width="13.140625" style="4" customWidth="1"/>
    <col min="2787" max="2789" width="0" style="4" hidden="1" customWidth="1"/>
    <col min="2790" max="2790" width="15.140625" style="4" customWidth="1"/>
    <col min="2791" max="3037" width="8.85546875" style="4"/>
    <col min="3038" max="3038" width="7.5703125" style="4" customWidth="1"/>
    <col min="3039" max="3039" width="40.28515625" style="4" customWidth="1"/>
    <col min="3040" max="3040" width="14.28515625" style="4" customWidth="1"/>
    <col min="3041" max="3041" width="13.42578125" style="4" customWidth="1"/>
    <col min="3042" max="3042" width="13.140625" style="4" customWidth="1"/>
    <col min="3043" max="3045" width="0" style="4" hidden="1" customWidth="1"/>
    <col min="3046" max="3046" width="15.140625" style="4" customWidth="1"/>
    <col min="3047" max="3293" width="8.85546875" style="4"/>
    <col min="3294" max="3294" width="7.5703125" style="4" customWidth="1"/>
    <col min="3295" max="3295" width="40.28515625" style="4" customWidth="1"/>
    <col min="3296" max="3296" width="14.28515625" style="4" customWidth="1"/>
    <col min="3297" max="3297" width="13.42578125" style="4" customWidth="1"/>
    <col min="3298" max="3298" width="13.140625" style="4" customWidth="1"/>
    <col min="3299" max="3301" width="0" style="4" hidden="1" customWidth="1"/>
    <col min="3302" max="3302" width="15.140625" style="4" customWidth="1"/>
    <col min="3303" max="3549" width="8.85546875" style="4"/>
    <col min="3550" max="3550" width="7.5703125" style="4" customWidth="1"/>
    <col min="3551" max="3551" width="40.28515625" style="4" customWidth="1"/>
    <col min="3552" max="3552" width="14.28515625" style="4" customWidth="1"/>
    <col min="3553" max="3553" width="13.42578125" style="4" customWidth="1"/>
    <col min="3554" max="3554" width="13.140625" style="4" customWidth="1"/>
    <col min="3555" max="3557" width="0" style="4" hidden="1" customWidth="1"/>
    <col min="3558" max="3558" width="15.140625" style="4" customWidth="1"/>
    <col min="3559" max="3805" width="8.85546875" style="4"/>
    <col min="3806" max="3806" width="7.5703125" style="4" customWidth="1"/>
    <col min="3807" max="3807" width="40.28515625" style="4" customWidth="1"/>
    <col min="3808" max="3808" width="14.28515625" style="4" customWidth="1"/>
    <col min="3809" max="3809" width="13.42578125" style="4" customWidth="1"/>
    <col min="3810" max="3810" width="13.140625" style="4" customWidth="1"/>
    <col min="3811" max="3813" width="0" style="4" hidden="1" customWidth="1"/>
    <col min="3814" max="3814" width="15.140625" style="4" customWidth="1"/>
    <col min="3815" max="4061" width="8.85546875" style="4"/>
    <col min="4062" max="4062" width="7.5703125" style="4" customWidth="1"/>
    <col min="4063" max="4063" width="40.28515625" style="4" customWidth="1"/>
    <col min="4064" max="4064" width="14.28515625" style="4" customWidth="1"/>
    <col min="4065" max="4065" width="13.42578125" style="4" customWidth="1"/>
    <col min="4066" max="4066" width="13.140625" style="4" customWidth="1"/>
    <col min="4067" max="4069" width="0" style="4" hidden="1" customWidth="1"/>
    <col min="4070" max="4070" width="15.140625" style="4" customWidth="1"/>
    <col min="4071" max="4317" width="8.85546875" style="4"/>
    <col min="4318" max="4318" width="7.5703125" style="4" customWidth="1"/>
    <col min="4319" max="4319" width="40.28515625" style="4" customWidth="1"/>
    <col min="4320" max="4320" width="14.28515625" style="4" customWidth="1"/>
    <col min="4321" max="4321" width="13.42578125" style="4" customWidth="1"/>
    <col min="4322" max="4322" width="13.140625" style="4" customWidth="1"/>
    <col min="4323" max="4325" width="0" style="4" hidden="1" customWidth="1"/>
    <col min="4326" max="4326" width="15.140625" style="4" customWidth="1"/>
    <col min="4327" max="4573" width="8.85546875" style="4"/>
    <col min="4574" max="4574" width="7.5703125" style="4" customWidth="1"/>
    <col min="4575" max="4575" width="40.28515625" style="4" customWidth="1"/>
    <col min="4576" max="4576" width="14.28515625" style="4" customWidth="1"/>
    <col min="4577" max="4577" width="13.42578125" style="4" customWidth="1"/>
    <col min="4578" max="4578" width="13.140625" style="4" customWidth="1"/>
    <col min="4579" max="4581" width="0" style="4" hidden="1" customWidth="1"/>
    <col min="4582" max="4582" width="15.140625" style="4" customWidth="1"/>
    <col min="4583" max="4829" width="8.85546875" style="4"/>
    <col min="4830" max="4830" width="7.5703125" style="4" customWidth="1"/>
    <col min="4831" max="4831" width="40.28515625" style="4" customWidth="1"/>
    <col min="4832" max="4832" width="14.28515625" style="4" customWidth="1"/>
    <col min="4833" max="4833" width="13.42578125" style="4" customWidth="1"/>
    <col min="4834" max="4834" width="13.140625" style="4" customWidth="1"/>
    <col min="4835" max="4837" width="0" style="4" hidden="1" customWidth="1"/>
    <col min="4838" max="4838" width="15.140625" style="4" customWidth="1"/>
    <col min="4839" max="5085" width="8.85546875" style="4"/>
    <col min="5086" max="5086" width="7.5703125" style="4" customWidth="1"/>
    <col min="5087" max="5087" width="40.28515625" style="4" customWidth="1"/>
    <col min="5088" max="5088" width="14.28515625" style="4" customWidth="1"/>
    <col min="5089" max="5089" width="13.42578125" style="4" customWidth="1"/>
    <col min="5090" max="5090" width="13.140625" style="4" customWidth="1"/>
    <col min="5091" max="5093" width="0" style="4" hidden="1" customWidth="1"/>
    <col min="5094" max="5094" width="15.140625" style="4" customWidth="1"/>
    <col min="5095" max="5341" width="8.85546875" style="4"/>
    <col min="5342" max="5342" width="7.5703125" style="4" customWidth="1"/>
    <col min="5343" max="5343" width="40.28515625" style="4" customWidth="1"/>
    <col min="5344" max="5344" width="14.28515625" style="4" customWidth="1"/>
    <col min="5345" max="5345" width="13.42578125" style="4" customWidth="1"/>
    <col min="5346" max="5346" width="13.140625" style="4" customWidth="1"/>
    <col min="5347" max="5349" width="0" style="4" hidden="1" customWidth="1"/>
    <col min="5350" max="5350" width="15.140625" style="4" customWidth="1"/>
    <col min="5351" max="5597" width="8.85546875" style="4"/>
    <col min="5598" max="5598" width="7.5703125" style="4" customWidth="1"/>
    <col min="5599" max="5599" width="40.28515625" style="4" customWidth="1"/>
    <col min="5600" max="5600" width="14.28515625" style="4" customWidth="1"/>
    <col min="5601" max="5601" width="13.42578125" style="4" customWidth="1"/>
    <col min="5602" max="5602" width="13.140625" style="4" customWidth="1"/>
    <col min="5603" max="5605" width="0" style="4" hidden="1" customWidth="1"/>
    <col min="5606" max="5606" width="15.140625" style="4" customWidth="1"/>
    <col min="5607" max="5853" width="8.85546875" style="4"/>
    <col min="5854" max="5854" width="7.5703125" style="4" customWidth="1"/>
    <col min="5855" max="5855" width="40.28515625" style="4" customWidth="1"/>
    <col min="5856" max="5856" width="14.28515625" style="4" customWidth="1"/>
    <col min="5857" max="5857" width="13.42578125" style="4" customWidth="1"/>
    <col min="5858" max="5858" width="13.140625" style="4" customWidth="1"/>
    <col min="5859" max="5861" width="0" style="4" hidden="1" customWidth="1"/>
    <col min="5862" max="5862" width="15.140625" style="4" customWidth="1"/>
    <col min="5863" max="6109" width="8.85546875" style="4"/>
    <col min="6110" max="6110" width="7.5703125" style="4" customWidth="1"/>
    <col min="6111" max="6111" width="40.28515625" style="4" customWidth="1"/>
    <col min="6112" max="6112" width="14.28515625" style="4" customWidth="1"/>
    <col min="6113" max="6113" width="13.42578125" style="4" customWidth="1"/>
    <col min="6114" max="6114" width="13.140625" style="4" customWidth="1"/>
    <col min="6115" max="6117" width="0" style="4" hidden="1" customWidth="1"/>
    <col min="6118" max="6118" width="15.140625" style="4" customWidth="1"/>
    <col min="6119" max="6365" width="8.85546875" style="4"/>
    <col min="6366" max="6366" width="7.5703125" style="4" customWidth="1"/>
    <col min="6367" max="6367" width="40.28515625" style="4" customWidth="1"/>
    <col min="6368" max="6368" width="14.28515625" style="4" customWidth="1"/>
    <col min="6369" max="6369" width="13.42578125" style="4" customWidth="1"/>
    <col min="6370" max="6370" width="13.140625" style="4" customWidth="1"/>
    <col min="6371" max="6373" width="0" style="4" hidden="1" customWidth="1"/>
    <col min="6374" max="6374" width="15.140625" style="4" customWidth="1"/>
    <col min="6375" max="6621" width="8.85546875" style="4"/>
    <col min="6622" max="6622" width="7.5703125" style="4" customWidth="1"/>
    <col min="6623" max="6623" width="40.28515625" style="4" customWidth="1"/>
    <col min="6624" max="6624" width="14.28515625" style="4" customWidth="1"/>
    <col min="6625" max="6625" width="13.42578125" style="4" customWidth="1"/>
    <col min="6626" max="6626" width="13.140625" style="4" customWidth="1"/>
    <col min="6627" max="6629" width="0" style="4" hidden="1" customWidth="1"/>
    <col min="6630" max="6630" width="15.140625" style="4" customWidth="1"/>
    <col min="6631" max="6877" width="8.85546875" style="4"/>
    <col min="6878" max="6878" width="7.5703125" style="4" customWidth="1"/>
    <col min="6879" max="6879" width="40.28515625" style="4" customWidth="1"/>
    <col min="6880" max="6880" width="14.28515625" style="4" customWidth="1"/>
    <col min="6881" max="6881" width="13.42578125" style="4" customWidth="1"/>
    <col min="6882" max="6882" width="13.140625" style="4" customWidth="1"/>
    <col min="6883" max="6885" width="0" style="4" hidden="1" customWidth="1"/>
    <col min="6886" max="6886" width="15.140625" style="4" customWidth="1"/>
    <col min="6887" max="7133" width="8.85546875" style="4"/>
    <col min="7134" max="7134" width="7.5703125" style="4" customWidth="1"/>
    <col min="7135" max="7135" width="40.28515625" style="4" customWidth="1"/>
    <col min="7136" max="7136" width="14.28515625" style="4" customWidth="1"/>
    <col min="7137" max="7137" width="13.42578125" style="4" customWidth="1"/>
    <col min="7138" max="7138" width="13.140625" style="4" customWidth="1"/>
    <col min="7139" max="7141" width="0" style="4" hidden="1" customWidth="1"/>
    <col min="7142" max="7142" width="15.140625" style="4" customWidth="1"/>
    <col min="7143" max="7389" width="8.85546875" style="4"/>
    <col min="7390" max="7390" width="7.5703125" style="4" customWidth="1"/>
    <col min="7391" max="7391" width="40.28515625" style="4" customWidth="1"/>
    <col min="7392" max="7392" width="14.28515625" style="4" customWidth="1"/>
    <col min="7393" max="7393" width="13.42578125" style="4" customWidth="1"/>
    <col min="7394" max="7394" width="13.140625" style="4" customWidth="1"/>
    <col min="7395" max="7397" width="0" style="4" hidden="1" customWidth="1"/>
    <col min="7398" max="7398" width="15.140625" style="4" customWidth="1"/>
    <col min="7399" max="7645" width="8.85546875" style="4"/>
    <col min="7646" max="7646" width="7.5703125" style="4" customWidth="1"/>
    <col min="7647" max="7647" width="40.28515625" style="4" customWidth="1"/>
    <col min="7648" max="7648" width="14.28515625" style="4" customWidth="1"/>
    <col min="7649" max="7649" width="13.42578125" style="4" customWidth="1"/>
    <col min="7650" max="7650" width="13.140625" style="4" customWidth="1"/>
    <col min="7651" max="7653" width="0" style="4" hidden="1" customWidth="1"/>
    <col min="7654" max="7654" width="15.140625" style="4" customWidth="1"/>
    <col min="7655" max="7901" width="8.85546875" style="4"/>
    <col min="7902" max="7902" width="7.5703125" style="4" customWidth="1"/>
    <col min="7903" max="7903" width="40.28515625" style="4" customWidth="1"/>
    <col min="7904" max="7904" width="14.28515625" style="4" customWidth="1"/>
    <col min="7905" max="7905" width="13.42578125" style="4" customWidth="1"/>
    <col min="7906" max="7906" width="13.140625" style="4" customWidth="1"/>
    <col min="7907" max="7909" width="0" style="4" hidden="1" customWidth="1"/>
    <col min="7910" max="7910" width="15.140625" style="4" customWidth="1"/>
    <col min="7911" max="8157" width="8.85546875" style="4"/>
    <col min="8158" max="8158" width="7.5703125" style="4" customWidth="1"/>
    <col min="8159" max="8159" width="40.28515625" style="4" customWidth="1"/>
    <col min="8160" max="8160" width="14.28515625" style="4" customWidth="1"/>
    <col min="8161" max="8161" width="13.42578125" style="4" customWidth="1"/>
    <col min="8162" max="8162" width="13.140625" style="4" customWidth="1"/>
    <col min="8163" max="8165" width="0" style="4" hidden="1" customWidth="1"/>
    <col min="8166" max="8166" width="15.140625" style="4" customWidth="1"/>
    <col min="8167" max="8413" width="8.85546875" style="4"/>
    <col min="8414" max="8414" width="7.5703125" style="4" customWidth="1"/>
    <col min="8415" max="8415" width="40.28515625" style="4" customWidth="1"/>
    <col min="8416" max="8416" width="14.28515625" style="4" customWidth="1"/>
    <col min="8417" max="8417" width="13.42578125" style="4" customWidth="1"/>
    <col min="8418" max="8418" width="13.140625" style="4" customWidth="1"/>
    <col min="8419" max="8421" width="0" style="4" hidden="1" customWidth="1"/>
    <col min="8422" max="8422" width="15.140625" style="4" customWidth="1"/>
    <col min="8423" max="8669" width="8.85546875" style="4"/>
    <col min="8670" max="8670" width="7.5703125" style="4" customWidth="1"/>
    <col min="8671" max="8671" width="40.28515625" style="4" customWidth="1"/>
    <col min="8672" max="8672" width="14.28515625" style="4" customWidth="1"/>
    <col min="8673" max="8673" width="13.42578125" style="4" customWidth="1"/>
    <col min="8674" max="8674" width="13.140625" style="4" customWidth="1"/>
    <col min="8675" max="8677" width="0" style="4" hidden="1" customWidth="1"/>
    <col min="8678" max="8678" width="15.140625" style="4" customWidth="1"/>
    <col min="8679" max="8925" width="8.85546875" style="4"/>
    <col min="8926" max="8926" width="7.5703125" style="4" customWidth="1"/>
    <col min="8927" max="8927" width="40.28515625" style="4" customWidth="1"/>
    <col min="8928" max="8928" width="14.28515625" style="4" customWidth="1"/>
    <col min="8929" max="8929" width="13.42578125" style="4" customWidth="1"/>
    <col min="8930" max="8930" width="13.140625" style="4" customWidth="1"/>
    <col min="8931" max="8933" width="0" style="4" hidden="1" customWidth="1"/>
    <col min="8934" max="8934" width="15.140625" style="4" customWidth="1"/>
    <col min="8935" max="9181" width="8.85546875" style="4"/>
    <col min="9182" max="9182" width="7.5703125" style="4" customWidth="1"/>
    <col min="9183" max="9183" width="40.28515625" style="4" customWidth="1"/>
    <col min="9184" max="9184" width="14.28515625" style="4" customWidth="1"/>
    <col min="9185" max="9185" width="13.42578125" style="4" customWidth="1"/>
    <col min="9186" max="9186" width="13.140625" style="4" customWidth="1"/>
    <col min="9187" max="9189" width="0" style="4" hidden="1" customWidth="1"/>
    <col min="9190" max="9190" width="15.140625" style="4" customWidth="1"/>
    <col min="9191" max="9437" width="8.85546875" style="4"/>
    <col min="9438" max="9438" width="7.5703125" style="4" customWidth="1"/>
    <col min="9439" max="9439" width="40.28515625" style="4" customWidth="1"/>
    <col min="9440" max="9440" width="14.28515625" style="4" customWidth="1"/>
    <col min="9441" max="9441" width="13.42578125" style="4" customWidth="1"/>
    <col min="9442" max="9442" width="13.140625" style="4" customWidth="1"/>
    <col min="9443" max="9445" width="0" style="4" hidden="1" customWidth="1"/>
    <col min="9446" max="9446" width="15.140625" style="4" customWidth="1"/>
    <col min="9447" max="9693" width="8.85546875" style="4"/>
    <col min="9694" max="9694" width="7.5703125" style="4" customWidth="1"/>
    <col min="9695" max="9695" width="40.28515625" style="4" customWidth="1"/>
    <col min="9696" max="9696" width="14.28515625" style="4" customWidth="1"/>
    <col min="9697" max="9697" width="13.42578125" style="4" customWidth="1"/>
    <col min="9698" max="9698" width="13.140625" style="4" customWidth="1"/>
    <col min="9699" max="9701" width="0" style="4" hidden="1" customWidth="1"/>
    <col min="9702" max="9702" width="15.140625" style="4" customWidth="1"/>
    <col min="9703" max="9949" width="8.85546875" style="4"/>
    <col min="9950" max="9950" width="7.5703125" style="4" customWidth="1"/>
    <col min="9951" max="9951" width="40.28515625" style="4" customWidth="1"/>
    <col min="9952" max="9952" width="14.28515625" style="4" customWidth="1"/>
    <col min="9953" max="9953" width="13.42578125" style="4" customWidth="1"/>
    <col min="9954" max="9954" width="13.140625" style="4" customWidth="1"/>
    <col min="9955" max="9957" width="0" style="4" hidden="1" customWidth="1"/>
    <col min="9958" max="9958" width="15.140625" style="4" customWidth="1"/>
    <col min="9959" max="10205" width="8.85546875" style="4"/>
    <col min="10206" max="10206" width="7.5703125" style="4" customWidth="1"/>
    <col min="10207" max="10207" width="40.28515625" style="4" customWidth="1"/>
    <col min="10208" max="10208" width="14.28515625" style="4" customWidth="1"/>
    <col min="10209" max="10209" width="13.42578125" style="4" customWidth="1"/>
    <col min="10210" max="10210" width="13.140625" style="4" customWidth="1"/>
    <col min="10211" max="10213" width="0" style="4" hidden="1" customWidth="1"/>
    <col min="10214" max="10214" width="15.140625" style="4" customWidth="1"/>
    <col min="10215" max="10461" width="8.85546875" style="4"/>
    <col min="10462" max="10462" width="7.5703125" style="4" customWidth="1"/>
    <col min="10463" max="10463" width="40.28515625" style="4" customWidth="1"/>
    <col min="10464" max="10464" width="14.28515625" style="4" customWidth="1"/>
    <col min="10465" max="10465" width="13.42578125" style="4" customWidth="1"/>
    <col min="10466" max="10466" width="13.140625" style="4" customWidth="1"/>
    <col min="10467" max="10469" width="0" style="4" hidden="1" customWidth="1"/>
    <col min="10470" max="10470" width="15.140625" style="4" customWidth="1"/>
    <col min="10471" max="10717" width="8.85546875" style="4"/>
    <col min="10718" max="10718" width="7.5703125" style="4" customWidth="1"/>
    <col min="10719" max="10719" width="40.28515625" style="4" customWidth="1"/>
    <col min="10720" max="10720" width="14.28515625" style="4" customWidth="1"/>
    <col min="10721" max="10721" width="13.42578125" style="4" customWidth="1"/>
    <col min="10722" max="10722" width="13.140625" style="4" customWidth="1"/>
    <col min="10723" max="10725" width="0" style="4" hidden="1" customWidth="1"/>
    <col min="10726" max="10726" width="15.140625" style="4" customWidth="1"/>
    <col min="10727" max="10973" width="8.85546875" style="4"/>
    <col min="10974" max="10974" width="7.5703125" style="4" customWidth="1"/>
    <col min="10975" max="10975" width="40.28515625" style="4" customWidth="1"/>
    <col min="10976" max="10976" width="14.28515625" style="4" customWidth="1"/>
    <col min="10977" max="10977" width="13.42578125" style="4" customWidth="1"/>
    <col min="10978" max="10978" width="13.140625" style="4" customWidth="1"/>
    <col min="10979" max="10981" width="0" style="4" hidden="1" customWidth="1"/>
    <col min="10982" max="10982" width="15.140625" style="4" customWidth="1"/>
    <col min="10983" max="11229" width="8.85546875" style="4"/>
    <col min="11230" max="11230" width="7.5703125" style="4" customWidth="1"/>
    <col min="11231" max="11231" width="40.28515625" style="4" customWidth="1"/>
    <col min="11232" max="11232" width="14.28515625" style="4" customWidth="1"/>
    <col min="11233" max="11233" width="13.42578125" style="4" customWidth="1"/>
    <col min="11234" max="11234" width="13.140625" style="4" customWidth="1"/>
    <col min="11235" max="11237" width="0" style="4" hidden="1" customWidth="1"/>
    <col min="11238" max="11238" width="15.140625" style="4" customWidth="1"/>
    <col min="11239" max="11485" width="8.85546875" style="4"/>
    <col min="11486" max="11486" width="7.5703125" style="4" customWidth="1"/>
    <col min="11487" max="11487" width="40.28515625" style="4" customWidth="1"/>
    <col min="11488" max="11488" width="14.28515625" style="4" customWidth="1"/>
    <col min="11489" max="11489" width="13.42578125" style="4" customWidth="1"/>
    <col min="11490" max="11490" width="13.140625" style="4" customWidth="1"/>
    <col min="11491" max="11493" width="0" style="4" hidden="1" customWidth="1"/>
    <col min="11494" max="11494" width="15.140625" style="4" customWidth="1"/>
    <col min="11495" max="11741" width="8.85546875" style="4"/>
    <col min="11742" max="11742" width="7.5703125" style="4" customWidth="1"/>
    <col min="11743" max="11743" width="40.28515625" style="4" customWidth="1"/>
    <col min="11744" max="11744" width="14.28515625" style="4" customWidth="1"/>
    <col min="11745" max="11745" width="13.42578125" style="4" customWidth="1"/>
    <col min="11746" max="11746" width="13.140625" style="4" customWidth="1"/>
    <col min="11747" max="11749" width="0" style="4" hidden="1" customWidth="1"/>
    <col min="11750" max="11750" width="15.140625" style="4" customWidth="1"/>
    <col min="11751" max="11997" width="8.85546875" style="4"/>
    <col min="11998" max="11998" width="7.5703125" style="4" customWidth="1"/>
    <col min="11999" max="11999" width="40.28515625" style="4" customWidth="1"/>
    <col min="12000" max="12000" width="14.28515625" style="4" customWidth="1"/>
    <col min="12001" max="12001" width="13.42578125" style="4" customWidth="1"/>
    <col min="12002" max="12002" width="13.140625" style="4" customWidth="1"/>
    <col min="12003" max="12005" width="0" style="4" hidden="1" customWidth="1"/>
    <col min="12006" max="12006" width="15.140625" style="4" customWidth="1"/>
    <col min="12007" max="12253" width="8.85546875" style="4"/>
    <col min="12254" max="12254" width="7.5703125" style="4" customWidth="1"/>
    <col min="12255" max="12255" width="40.28515625" style="4" customWidth="1"/>
    <col min="12256" max="12256" width="14.28515625" style="4" customWidth="1"/>
    <col min="12257" max="12257" width="13.42578125" style="4" customWidth="1"/>
    <col min="12258" max="12258" width="13.140625" style="4" customWidth="1"/>
    <col min="12259" max="12261" width="0" style="4" hidden="1" customWidth="1"/>
    <col min="12262" max="12262" width="15.140625" style="4" customWidth="1"/>
    <col min="12263" max="12509" width="8.85546875" style="4"/>
    <col min="12510" max="12510" width="7.5703125" style="4" customWidth="1"/>
    <col min="12511" max="12511" width="40.28515625" style="4" customWidth="1"/>
    <col min="12512" max="12512" width="14.28515625" style="4" customWidth="1"/>
    <col min="12513" max="12513" width="13.42578125" style="4" customWidth="1"/>
    <col min="12514" max="12514" width="13.140625" style="4" customWidth="1"/>
    <col min="12515" max="12517" width="0" style="4" hidden="1" customWidth="1"/>
    <col min="12518" max="12518" width="15.140625" style="4" customWidth="1"/>
    <col min="12519" max="12765" width="8.85546875" style="4"/>
    <col min="12766" max="12766" width="7.5703125" style="4" customWidth="1"/>
    <col min="12767" max="12767" width="40.28515625" style="4" customWidth="1"/>
    <col min="12768" max="12768" width="14.28515625" style="4" customWidth="1"/>
    <col min="12769" max="12769" width="13.42578125" style="4" customWidth="1"/>
    <col min="12770" max="12770" width="13.140625" style="4" customWidth="1"/>
    <col min="12771" max="12773" width="0" style="4" hidden="1" customWidth="1"/>
    <col min="12774" max="12774" width="15.140625" style="4" customWidth="1"/>
    <col min="12775" max="13021" width="8.85546875" style="4"/>
    <col min="13022" max="13022" width="7.5703125" style="4" customWidth="1"/>
    <col min="13023" max="13023" width="40.28515625" style="4" customWidth="1"/>
    <col min="13024" max="13024" width="14.28515625" style="4" customWidth="1"/>
    <col min="13025" max="13025" width="13.42578125" style="4" customWidth="1"/>
    <col min="13026" max="13026" width="13.140625" style="4" customWidth="1"/>
    <col min="13027" max="13029" width="0" style="4" hidden="1" customWidth="1"/>
    <col min="13030" max="13030" width="15.140625" style="4" customWidth="1"/>
    <col min="13031" max="13277" width="8.85546875" style="4"/>
    <col min="13278" max="13278" width="7.5703125" style="4" customWidth="1"/>
    <col min="13279" max="13279" width="40.28515625" style="4" customWidth="1"/>
    <col min="13280" max="13280" width="14.28515625" style="4" customWidth="1"/>
    <col min="13281" max="13281" width="13.42578125" style="4" customWidth="1"/>
    <col min="13282" max="13282" width="13.140625" style="4" customWidth="1"/>
    <col min="13283" max="13285" width="0" style="4" hidden="1" customWidth="1"/>
    <col min="13286" max="13286" width="15.140625" style="4" customWidth="1"/>
    <col min="13287" max="13533" width="8.85546875" style="4"/>
    <col min="13534" max="13534" width="7.5703125" style="4" customWidth="1"/>
    <col min="13535" max="13535" width="40.28515625" style="4" customWidth="1"/>
    <col min="13536" max="13536" width="14.28515625" style="4" customWidth="1"/>
    <col min="13537" max="13537" width="13.42578125" style="4" customWidth="1"/>
    <col min="13538" max="13538" width="13.140625" style="4" customWidth="1"/>
    <col min="13539" max="13541" width="0" style="4" hidden="1" customWidth="1"/>
    <col min="13542" max="13542" width="15.140625" style="4" customWidth="1"/>
    <col min="13543" max="13789" width="8.85546875" style="4"/>
    <col min="13790" max="13790" width="7.5703125" style="4" customWidth="1"/>
    <col min="13791" max="13791" width="40.28515625" style="4" customWidth="1"/>
    <col min="13792" max="13792" width="14.28515625" style="4" customWidth="1"/>
    <col min="13793" max="13793" width="13.42578125" style="4" customWidth="1"/>
    <col min="13794" max="13794" width="13.140625" style="4" customWidth="1"/>
    <col min="13795" max="13797" width="0" style="4" hidden="1" customWidth="1"/>
    <col min="13798" max="13798" width="15.140625" style="4" customWidth="1"/>
    <col min="13799" max="14045" width="8.85546875" style="4"/>
    <col min="14046" max="14046" width="7.5703125" style="4" customWidth="1"/>
    <col min="14047" max="14047" width="40.28515625" style="4" customWidth="1"/>
    <col min="14048" max="14048" width="14.28515625" style="4" customWidth="1"/>
    <col min="14049" max="14049" width="13.42578125" style="4" customWidth="1"/>
    <col min="14050" max="14050" width="13.140625" style="4" customWidth="1"/>
    <col min="14051" max="14053" width="0" style="4" hidden="1" customWidth="1"/>
    <col min="14054" max="14054" width="15.140625" style="4" customWidth="1"/>
    <col min="14055" max="14301" width="8.85546875" style="4"/>
    <col min="14302" max="14302" width="7.5703125" style="4" customWidth="1"/>
    <col min="14303" max="14303" width="40.28515625" style="4" customWidth="1"/>
    <col min="14304" max="14304" width="14.28515625" style="4" customWidth="1"/>
    <col min="14305" max="14305" width="13.42578125" style="4" customWidth="1"/>
    <col min="14306" max="14306" width="13.140625" style="4" customWidth="1"/>
    <col min="14307" max="14309" width="0" style="4" hidden="1" customWidth="1"/>
    <col min="14310" max="14310" width="15.140625" style="4" customWidth="1"/>
    <col min="14311" max="14557" width="8.85546875" style="4"/>
    <col min="14558" max="14558" width="7.5703125" style="4" customWidth="1"/>
    <col min="14559" max="14559" width="40.28515625" style="4" customWidth="1"/>
    <col min="14560" max="14560" width="14.28515625" style="4" customWidth="1"/>
    <col min="14561" max="14561" width="13.42578125" style="4" customWidth="1"/>
    <col min="14562" max="14562" width="13.140625" style="4" customWidth="1"/>
    <col min="14563" max="14565" width="0" style="4" hidden="1" customWidth="1"/>
    <col min="14566" max="14566" width="15.140625" style="4" customWidth="1"/>
    <col min="14567" max="14813" width="8.85546875" style="4"/>
    <col min="14814" max="14814" width="7.5703125" style="4" customWidth="1"/>
    <col min="14815" max="14815" width="40.28515625" style="4" customWidth="1"/>
    <col min="14816" max="14816" width="14.28515625" style="4" customWidth="1"/>
    <col min="14817" max="14817" width="13.42578125" style="4" customWidth="1"/>
    <col min="14818" max="14818" width="13.140625" style="4" customWidth="1"/>
    <col min="14819" max="14821" width="0" style="4" hidden="1" customWidth="1"/>
    <col min="14822" max="14822" width="15.140625" style="4" customWidth="1"/>
    <col min="14823" max="15069" width="8.85546875" style="4"/>
    <col min="15070" max="15070" width="7.5703125" style="4" customWidth="1"/>
    <col min="15071" max="15071" width="40.28515625" style="4" customWidth="1"/>
    <col min="15072" max="15072" width="14.28515625" style="4" customWidth="1"/>
    <col min="15073" max="15073" width="13.42578125" style="4" customWidth="1"/>
    <col min="15074" max="15074" width="13.140625" style="4" customWidth="1"/>
    <col min="15075" max="15077" width="0" style="4" hidden="1" customWidth="1"/>
    <col min="15078" max="15078" width="15.140625" style="4" customWidth="1"/>
    <col min="15079" max="15325" width="8.85546875" style="4"/>
    <col min="15326" max="15326" width="7.5703125" style="4" customWidth="1"/>
    <col min="15327" max="15327" width="40.28515625" style="4" customWidth="1"/>
    <col min="15328" max="15328" width="14.28515625" style="4" customWidth="1"/>
    <col min="15329" max="15329" width="13.42578125" style="4" customWidth="1"/>
    <col min="15330" max="15330" width="13.140625" style="4" customWidth="1"/>
    <col min="15331" max="15333" width="0" style="4" hidden="1" customWidth="1"/>
    <col min="15334" max="15334" width="15.140625" style="4" customWidth="1"/>
    <col min="15335" max="15581" width="8.85546875" style="4"/>
    <col min="15582" max="15582" width="7.5703125" style="4" customWidth="1"/>
    <col min="15583" max="15583" width="40.28515625" style="4" customWidth="1"/>
    <col min="15584" max="15584" width="14.28515625" style="4" customWidth="1"/>
    <col min="15585" max="15585" width="13.42578125" style="4" customWidth="1"/>
    <col min="15586" max="15586" width="13.140625" style="4" customWidth="1"/>
    <col min="15587" max="15589" width="0" style="4" hidden="1" customWidth="1"/>
    <col min="15590" max="15590" width="15.140625" style="4" customWidth="1"/>
    <col min="15591" max="15837" width="8.85546875" style="4"/>
    <col min="15838" max="15838" width="7.5703125" style="4" customWidth="1"/>
    <col min="15839" max="15839" width="40.28515625" style="4" customWidth="1"/>
    <col min="15840" max="15840" width="14.28515625" style="4" customWidth="1"/>
    <col min="15841" max="15841" width="13.42578125" style="4" customWidth="1"/>
    <col min="15842" max="15842" width="13.140625" style="4" customWidth="1"/>
    <col min="15843" max="15845" width="0" style="4" hidden="1" customWidth="1"/>
    <col min="15846" max="15846" width="15.140625" style="4" customWidth="1"/>
    <col min="15847" max="16093" width="8.85546875" style="4"/>
    <col min="16094" max="16094" width="7.5703125" style="4" customWidth="1"/>
    <col min="16095" max="16095" width="40.28515625" style="4" customWidth="1"/>
    <col min="16096" max="16096" width="14.28515625" style="4" customWidth="1"/>
    <col min="16097" max="16097" width="13.42578125" style="4" customWidth="1"/>
    <col min="16098" max="16098" width="13.140625" style="4" customWidth="1"/>
    <col min="16099" max="16101" width="0" style="4" hidden="1" customWidth="1"/>
    <col min="16102" max="16102" width="15.140625" style="4" customWidth="1"/>
    <col min="16103" max="16361" width="8.85546875" style="4"/>
    <col min="16362" max="16384" width="9.140625" style="4" customWidth="1"/>
  </cols>
  <sheetData>
    <row r="1" spans="1:6">
      <c r="A1" s="1"/>
      <c r="C1" s="1" t="s">
        <v>626</v>
      </c>
    </row>
    <row r="2" spans="1:6">
      <c r="A2" s="1"/>
      <c r="C2" s="1" t="s">
        <v>821</v>
      </c>
    </row>
    <row r="3" spans="1:6" s="8" customFormat="1">
      <c r="A3" s="1"/>
      <c r="C3" s="1" t="s">
        <v>616</v>
      </c>
    </row>
    <row r="4" spans="1:6" s="8" customFormat="1" ht="12"/>
    <row r="5" spans="1:6" s="8" customFormat="1" ht="14.45" customHeight="1">
      <c r="A5" s="306" t="s">
        <v>736</v>
      </c>
      <c r="B5" s="306"/>
      <c r="C5" s="306"/>
    </row>
    <row r="6" spans="1:6" s="8" customFormat="1" ht="14.25">
      <c r="A6" s="306" t="s">
        <v>627</v>
      </c>
      <c r="B6" s="306"/>
      <c r="C6" s="306"/>
    </row>
    <row r="7" spans="1:6" s="8" customFormat="1" ht="14.25">
      <c r="A7" s="306" t="s">
        <v>628</v>
      </c>
      <c r="B7" s="306"/>
      <c r="C7" s="306"/>
    </row>
    <row r="8" spans="1:6" s="8" customFormat="1" ht="12">
      <c r="A8" s="9"/>
      <c r="B8" s="9"/>
    </row>
    <row r="9" spans="1:6" ht="46.9" customHeight="1">
      <c r="A9" s="126" t="s">
        <v>3</v>
      </c>
      <c r="B9" s="127" t="s">
        <v>629</v>
      </c>
      <c r="C9" s="126" t="s">
        <v>791</v>
      </c>
    </row>
    <row r="10" spans="1:6" ht="13.15" customHeight="1">
      <c r="A10" s="11">
        <v>1</v>
      </c>
      <c r="B10" s="11">
        <v>2</v>
      </c>
      <c r="C10" s="11">
        <v>3</v>
      </c>
    </row>
    <row r="11" spans="1:6" ht="13.15" customHeight="1">
      <c r="A11" s="128" t="s">
        <v>4</v>
      </c>
      <c r="B11" s="128"/>
      <c r="C11" s="129">
        <f>SUM(C12:C54)</f>
        <v>856200</v>
      </c>
    </row>
    <row r="12" spans="1:6">
      <c r="A12" s="130">
        <v>1</v>
      </c>
      <c r="B12" s="131" t="s">
        <v>630</v>
      </c>
      <c r="C12" s="132">
        <v>7563</v>
      </c>
      <c r="D12" s="83"/>
      <c r="F12" s="83"/>
    </row>
    <row r="13" spans="1:6">
      <c r="A13" s="134">
        <v>2</v>
      </c>
      <c r="B13" s="135" t="s">
        <v>631</v>
      </c>
      <c r="C13" s="133">
        <v>7545</v>
      </c>
      <c r="D13" s="83"/>
      <c r="F13" s="83"/>
    </row>
    <row r="14" spans="1:6">
      <c r="A14" s="134">
        <v>3</v>
      </c>
      <c r="B14" s="135" t="s">
        <v>632</v>
      </c>
      <c r="C14" s="133">
        <v>21489</v>
      </c>
      <c r="D14" s="83"/>
      <c r="F14" s="83"/>
    </row>
    <row r="15" spans="1:6">
      <c r="A15" s="134">
        <v>4</v>
      </c>
      <c r="B15" s="135" t="s">
        <v>633</v>
      </c>
      <c r="C15" s="133">
        <v>31365</v>
      </c>
      <c r="D15" s="83"/>
      <c r="E15" s="83"/>
      <c r="F15" s="83"/>
    </row>
    <row r="16" spans="1:6">
      <c r="A16" s="134">
        <v>5</v>
      </c>
      <c r="B16" s="135" t="s">
        <v>634</v>
      </c>
      <c r="C16" s="133">
        <v>23247</v>
      </c>
      <c r="D16" s="83"/>
      <c r="E16" s="83"/>
      <c r="F16" s="83"/>
    </row>
    <row r="17" spans="1:6">
      <c r="A17" s="134">
        <v>6</v>
      </c>
      <c r="B17" s="135" t="s">
        <v>635</v>
      </c>
      <c r="C17" s="133">
        <v>36597</v>
      </c>
      <c r="D17" s="83"/>
      <c r="E17" s="83"/>
      <c r="F17" s="83"/>
    </row>
    <row r="18" spans="1:6">
      <c r="A18" s="134">
        <v>7</v>
      </c>
      <c r="B18" s="135" t="s">
        <v>636</v>
      </c>
      <c r="C18" s="133">
        <v>16851</v>
      </c>
      <c r="D18" s="83"/>
      <c r="F18" s="83"/>
    </row>
    <row r="19" spans="1:6">
      <c r="A19" s="134">
        <v>8</v>
      </c>
      <c r="B19" s="135" t="s">
        <v>637</v>
      </c>
      <c r="C19" s="133">
        <v>29049</v>
      </c>
      <c r="D19" s="83"/>
      <c r="F19" s="83"/>
    </row>
    <row r="20" spans="1:6">
      <c r="A20" s="134">
        <v>9</v>
      </c>
      <c r="B20" s="135" t="s">
        <v>638</v>
      </c>
      <c r="C20" s="133">
        <v>37746</v>
      </c>
      <c r="D20" s="83"/>
      <c r="F20" s="83"/>
    </row>
    <row r="21" spans="1:6">
      <c r="A21" s="134">
        <v>10</v>
      </c>
      <c r="B21" s="135" t="s">
        <v>639</v>
      </c>
      <c r="C21" s="133">
        <v>1167</v>
      </c>
    </row>
    <row r="22" spans="1:6">
      <c r="A22" s="134">
        <v>11</v>
      </c>
      <c r="B22" s="136" t="s">
        <v>640</v>
      </c>
      <c r="C22" s="133">
        <v>24972</v>
      </c>
      <c r="D22" s="83"/>
      <c r="E22" s="83"/>
      <c r="F22" s="83"/>
    </row>
    <row r="23" spans="1:6">
      <c r="A23" s="134">
        <v>12</v>
      </c>
      <c r="B23" s="137" t="s">
        <v>641</v>
      </c>
      <c r="C23" s="133">
        <v>20913</v>
      </c>
      <c r="D23" s="83"/>
      <c r="E23" s="83"/>
      <c r="F23" s="83"/>
    </row>
    <row r="24" spans="1:6">
      <c r="A24" s="134">
        <v>13</v>
      </c>
      <c r="B24" s="136" t="s">
        <v>642</v>
      </c>
      <c r="C24" s="133">
        <v>9882</v>
      </c>
      <c r="D24" s="83"/>
      <c r="F24" s="83"/>
    </row>
    <row r="25" spans="1:6">
      <c r="A25" s="134">
        <v>14</v>
      </c>
      <c r="B25" s="136" t="s">
        <v>643</v>
      </c>
      <c r="C25" s="133">
        <v>18597</v>
      </c>
      <c r="D25" s="83"/>
      <c r="E25" s="83"/>
      <c r="F25" s="83"/>
    </row>
    <row r="26" spans="1:6">
      <c r="A26" s="134">
        <v>15</v>
      </c>
      <c r="B26" s="136" t="s">
        <v>644</v>
      </c>
      <c r="C26" s="133">
        <v>7548</v>
      </c>
      <c r="D26" s="83"/>
      <c r="F26" s="83"/>
    </row>
    <row r="27" spans="1:6">
      <c r="A27" s="134">
        <v>16</v>
      </c>
      <c r="B27" s="136" t="s">
        <v>645</v>
      </c>
      <c r="C27" s="133">
        <v>20319</v>
      </c>
      <c r="D27" s="83"/>
      <c r="E27" s="83"/>
      <c r="F27" s="83"/>
    </row>
    <row r="28" spans="1:6">
      <c r="A28" s="134">
        <v>17</v>
      </c>
      <c r="B28" s="136" t="s">
        <v>646</v>
      </c>
      <c r="C28" s="133">
        <v>56913</v>
      </c>
      <c r="D28" s="83"/>
      <c r="E28" s="83"/>
      <c r="F28" s="83"/>
    </row>
    <row r="29" spans="1:6">
      <c r="A29" s="134">
        <v>18</v>
      </c>
      <c r="B29" s="136" t="s">
        <v>647</v>
      </c>
      <c r="C29" s="133">
        <v>21489</v>
      </c>
      <c r="D29" s="83"/>
      <c r="E29" s="83"/>
      <c r="F29" s="83"/>
    </row>
    <row r="30" spans="1:6">
      <c r="A30" s="134">
        <v>19</v>
      </c>
      <c r="B30" s="136" t="s">
        <v>648</v>
      </c>
      <c r="C30" s="133">
        <v>26717</v>
      </c>
      <c r="D30" s="83"/>
      <c r="E30" s="83"/>
      <c r="F30" s="83"/>
    </row>
    <row r="31" spans="1:6">
      <c r="A31" s="134">
        <v>20</v>
      </c>
      <c r="B31" s="136" t="s">
        <v>649</v>
      </c>
      <c r="C31" s="133">
        <v>46476</v>
      </c>
      <c r="D31" s="83"/>
      <c r="E31" s="83"/>
      <c r="F31" s="83"/>
    </row>
    <row r="32" spans="1:6">
      <c r="A32" s="134">
        <v>21</v>
      </c>
      <c r="B32" s="136" t="s">
        <v>650</v>
      </c>
      <c r="C32" s="133">
        <v>7545</v>
      </c>
      <c r="D32" s="83"/>
      <c r="F32" s="83"/>
    </row>
    <row r="33" spans="1:6">
      <c r="A33" s="134">
        <v>22</v>
      </c>
      <c r="B33" s="136" t="s">
        <v>651</v>
      </c>
      <c r="C33" s="133">
        <v>36593</v>
      </c>
      <c r="D33" s="83"/>
      <c r="E33" s="83"/>
      <c r="F33" s="83"/>
    </row>
    <row r="34" spans="1:6">
      <c r="A34" s="134">
        <v>23</v>
      </c>
      <c r="B34" s="136" t="s">
        <v>652</v>
      </c>
      <c r="C34" s="133">
        <v>4653</v>
      </c>
      <c r="F34" s="83"/>
    </row>
    <row r="35" spans="1:6">
      <c r="A35" s="134">
        <v>24</v>
      </c>
      <c r="B35" s="136" t="s">
        <v>653</v>
      </c>
      <c r="C35" s="133">
        <v>2317</v>
      </c>
    </row>
    <row r="36" spans="1:6">
      <c r="A36" s="134">
        <v>25</v>
      </c>
      <c r="B36" s="136" t="s">
        <v>654</v>
      </c>
      <c r="C36" s="133">
        <v>1164</v>
      </c>
    </row>
    <row r="37" spans="1:6">
      <c r="A37" s="134">
        <v>26</v>
      </c>
      <c r="B37" s="136" t="s">
        <v>655</v>
      </c>
      <c r="C37" s="133">
        <v>1164</v>
      </c>
    </row>
    <row r="38" spans="1:6">
      <c r="A38" s="134">
        <v>27</v>
      </c>
      <c r="B38" s="136" t="s">
        <v>656</v>
      </c>
      <c r="C38" s="133">
        <v>65052</v>
      </c>
      <c r="D38" s="83"/>
      <c r="E38" s="83"/>
      <c r="F38" s="83"/>
    </row>
    <row r="39" spans="1:6">
      <c r="A39" s="134">
        <v>28</v>
      </c>
      <c r="B39" s="136" t="s">
        <v>657</v>
      </c>
      <c r="C39" s="133">
        <v>9876</v>
      </c>
      <c r="D39" s="83"/>
      <c r="F39" s="83"/>
    </row>
    <row r="40" spans="1:6">
      <c r="A40" s="134">
        <v>29</v>
      </c>
      <c r="B40" s="136" t="s">
        <v>658</v>
      </c>
      <c r="C40" s="133">
        <v>18594</v>
      </c>
      <c r="D40" s="83"/>
      <c r="E40" s="83"/>
      <c r="F40" s="83"/>
    </row>
    <row r="41" spans="1:6">
      <c r="A41" s="134">
        <v>30</v>
      </c>
      <c r="B41" s="136" t="s">
        <v>659</v>
      </c>
      <c r="C41" s="133">
        <v>9864</v>
      </c>
      <c r="D41" s="83"/>
      <c r="F41" s="83"/>
    </row>
    <row r="42" spans="1:6">
      <c r="A42" s="134">
        <v>31</v>
      </c>
      <c r="B42" s="136" t="s">
        <v>660</v>
      </c>
      <c r="C42" s="133">
        <v>24399</v>
      </c>
      <c r="D42" s="83"/>
      <c r="E42" s="83"/>
      <c r="F42" s="83"/>
    </row>
    <row r="43" spans="1:6">
      <c r="A43" s="134">
        <v>32</v>
      </c>
      <c r="B43" s="135" t="s">
        <v>661</v>
      </c>
      <c r="C43" s="133">
        <v>4264</v>
      </c>
    </row>
    <row r="44" spans="1:6">
      <c r="A44" s="134">
        <v>33</v>
      </c>
      <c r="B44" s="135" t="s">
        <v>662</v>
      </c>
      <c r="C44" s="133">
        <v>8136</v>
      </c>
    </row>
    <row r="45" spans="1:6">
      <c r="A45" s="134">
        <v>34</v>
      </c>
      <c r="B45" s="135" t="s">
        <v>663</v>
      </c>
      <c r="C45" s="133">
        <v>5424</v>
      </c>
    </row>
    <row r="46" spans="1:6">
      <c r="A46" s="134">
        <v>35</v>
      </c>
      <c r="B46" s="135" t="s">
        <v>664</v>
      </c>
      <c r="C46" s="133">
        <v>25560</v>
      </c>
    </row>
    <row r="47" spans="1:6">
      <c r="A47" s="134">
        <v>36</v>
      </c>
      <c r="B47" s="135" t="s">
        <v>665</v>
      </c>
      <c r="C47" s="133">
        <v>20912</v>
      </c>
    </row>
    <row r="48" spans="1:6">
      <c r="A48" s="134">
        <v>37</v>
      </c>
      <c r="B48" s="135" t="s">
        <v>666</v>
      </c>
      <c r="C48" s="133">
        <v>3104</v>
      </c>
    </row>
    <row r="49" spans="1:6">
      <c r="A49" s="134">
        <v>38</v>
      </c>
      <c r="B49" s="135" t="s">
        <v>667</v>
      </c>
      <c r="C49" s="133">
        <v>7352</v>
      </c>
    </row>
    <row r="50" spans="1:6">
      <c r="A50" s="134">
        <v>39</v>
      </c>
      <c r="B50" s="135" t="s">
        <v>668</v>
      </c>
      <c r="C50" s="133">
        <v>5424</v>
      </c>
    </row>
    <row r="51" spans="1:6">
      <c r="A51" s="134">
        <v>40</v>
      </c>
      <c r="B51" s="135" t="s">
        <v>669</v>
      </c>
      <c r="C51" s="133">
        <v>4264</v>
      </c>
    </row>
    <row r="52" spans="1:6">
      <c r="A52" s="134">
        <v>41</v>
      </c>
      <c r="B52" s="135" t="s">
        <v>670</v>
      </c>
      <c r="C52" s="133">
        <v>15104</v>
      </c>
    </row>
    <row r="53" spans="1:6">
      <c r="A53" s="134">
        <v>42</v>
      </c>
      <c r="B53" s="135" t="s">
        <v>792</v>
      </c>
      <c r="C53" s="133">
        <v>42732</v>
      </c>
    </row>
    <row r="54" spans="1:6">
      <c r="A54" s="270">
        <v>43</v>
      </c>
      <c r="B54" s="138" t="s">
        <v>699</v>
      </c>
      <c r="C54" s="139">
        <f>856200-789942</f>
        <v>66258</v>
      </c>
    </row>
    <row r="55" spans="1:6" s="8" customFormat="1">
      <c r="D55" s="4"/>
      <c r="E55" s="4"/>
      <c r="F55" s="4"/>
    </row>
    <row r="56" spans="1:6" s="8" customFormat="1">
      <c r="C56" s="140"/>
      <c r="D56" s="4"/>
      <c r="E56" s="4"/>
      <c r="F56" s="4"/>
    </row>
    <row r="57" spans="1:6" s="8" customFormat="1" ht="15">
      <c r="B57" s="192" t="s">
        <v>735</v>
      </c>
      <c r="C57" s="192" t="s">
        <v>728</v>
      </c>
      <c r="D57" s="4"/>
      <c r="E57" s="4"/>
      <c r="F57" s="4"/>
    </row>
    <row r="58" spans="1:6" s="8" customFormat="1" ht="12"/>
    <row r="59" spans="1:6" s="8" customFormat="1" ht="12"/>
    <row r="60" spans="1:6" s="8" customFormat="1" ht="12"/>
    <row r="61" spans="1:6" s="8" customFormat="1" ht="12"/>
    <row r="62" spans="1:6" s="8" customFormat="1" ht="12"/>
    <row r="63" spans="1:6" s="8" customFormat="1" ht="12"/>
    <row r="64" spans="1:6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  <row r="108" s="8" customFormat="1" ht="12"/>
    <row r="109" s="8" customFormat="1" ht="12"/>
    <row r="110" s="8" customFormat="1" ht="12"/>
    <row r="111" s="8" customFormat="1" ht="12"/>
    <row r="112" s="8" customFormat="1" ht="12"/>
    <row r="113" s="8" customFormat="1" ht="12"/>
    <row r="114" s="8" customFormat="1" ht="12"/>
    <row r="115" s="8" customFormat="1" ht="12"/>
    <row r="116" s="8" customFormat="1" ht="12"/>
    <row r="117" s="8" customFormat="1" ht="12"/>
    <row r="118" s="8" customFormat="1" ht="12"/>
  </sheetData>
  <mergeCells count="3">
    <mergeCell ref="A5:C5"/>
    <mergeCell ref="A6:C6"/>
    <mergeCell ref="A7:C7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1CD5-11AC-48B8-ADAE-1C89259FC0D5}">
  <sheetPr>
    <tabColor rgb="FFFFC000"/>
    <pageSetUpPr fitToPage="1"/>
  </sheetPr>
  <dimension ref="A1:E122"/>
  <sheetViews>
    <sheetView workbookViewId="0">
      <selection activeCell="E3" sqref="E3"/>
    </sheetView>
  </sheetViews>
  <sheetFormatPr defaultRowHeight="15"/>
  <cols>
    <col min="1" max="1" width="7.42578125" style="2" customWidth="1"/>
    <col min="2" max="2" width="51.140625" style="2" hidden="1" customWidth="1"/>
    <col min="3" max="3" width="43.7109375" style="2" customWidth="1"/>
    <col min="4" max="5" width="14.42578125" style="2" customWidth="1"/>
    <col min="6" max="234" width="8.85546875" style="2"/>
    <col min="235" max="235" width="7.140625" style="2" customWidth="1"/>
    <col min="236" max="236" width="33" style="2" customWidth="1"/>
    <col min="237" max="237" width="13.140625" style="2" customWidth="1"/>
    <col min="238" max="238" width="16.28515625" style="2" customWidth="1"/>
    <col min="239" max="242" width="0" style="2" hidden="1" customWidth="1"/>
    <col min="243" max="243" width="13.7109375" style="2" customWidth="1"/>
    <col min="244" max="244" width="8.85546875" style="2"/>
    <col min="245" max="245" width="11" style="2" customWidth="1"/>
    <col min="246" max="490" width="8.85546875" style="2"/>
    <col min="491" max="491" width="7.140625" style="2" customWidth="1"/>
    <col min="492" max="492" width="33" style="2" customWidth="1"/>
    <col min="493" max="493" width="13.140625" style="2" customWidth="1"/>
    <col min="494" max="494" width="16.28515625" style="2" customWidth="1"/>
    <col min="495" max="498" width="0" style="2" hidden="1" customWidth="1"/>
    <col min="499" max="499" width="13.7109375" style="2" customWidth="1"/>
    <col min="500" max="500" width="8.85546875" style="2"/>
    <col min="501" max="501" width="11" style="2" customWidth="1"/>
    <col min="502" max="746" width="8.85546875" style="2"/>
    <col min="747" max="747" width="7.140625" style="2" customWidth="1"/>
    <col min="748" max="748" width="33" style="2" customWidth="1"/>
    <col min="749" max="749" width="13.140625" style="2" customWidth="1"/>
    <col min="750" max="750" width="16.28515625" style="2" customWidth="1"/>
    <col min="751" max="754" width="0" style="2" hidden="1" customWidth="1"/>
    <col min="755" max="755" width="13.7109375" style="2" customWidth="1"/>
    <col min="756" max="756" width="8.85546875" style="2"/>
    <col min="757" max="757" width="11" style="2" customWidth="1"/>
    <col min="758" max="1002" width="8.85546875" style="2"/>
    <col min="1003" max="1003" width="7.140625" style="2" customWidth="1"/>
    <col min="1004" max="1004" width="33" style="2" customWidth="1"/>
    <col min="1005" max="1005" width="13.140625" style="2" customWidth="1"/>
    <col min="1006" max="1006" width="16.28515625" style="2" customWidth="1"/>
    <col min="1007" max="1010" width="0" style="2" hidden="1" customWidth="1"/>
    <col min="1011" max="1011" width="13.7109375" style="2" customWidth="1"/>
    <col min="1012" max="1012" width="8.85546875" style="2"/>
    <col min="1013" max="1013" width="11" style="2" customWidth="1"/>
    <col min="1014" max="1258" width="8.85546875" style="2"/>
    <col min="1259" max="1259" width="7.140625" style="2" customWidth="1"/>
    <col min="1260" max="1260" width="33" style="2" customWidth="1"/>
    <col min="1261" max="1261" width="13.140625" style="2" customWidth="1"/>
    <col min="1262" max="1262" width="16.28515625" style="2" customWidth="1"/>
    <col min="1263" max="1266" width="0" style="2" hidden="1" customWidth="1"/>
    <col min="1267" max="1267" width="13.7109375" style="2" customWidth="1"/>
    <col min="1268" max="1268" width="8.85546875" style="2"/>
    <col min="1269" max="1269" width="11" style="2" customWidth="1"/>
    <col min="1270" max="1514" width="8.85546875" style="2"/>
    <col min="1515" max="1515" width="7.140625" style="2" customWidth="1"/>
    <col min="1516" max="1516" width="33" style="2" customWidth="1"/>
    <col min="1517" max="1517" width="13.140625" style="2" customWidth="1"/>
    <col min="1518" max="1518" width="16.28515625" style="2" customWidth="1"/>
    <col min="1519" max="1522" width="0" style="2" hidden="1" customWidth="1"/>
    <col min="1523" max="1523" width="13.7109375" style="2" customWidth="1"/>
    <col min="1524" max="1524" width="8.85546875" style="2"/>
    <col min="1525" max="1525" width="11" style="2" customWidth="1"/>
    <col min="1526" max="1770" width="8.85546875" style="2"/>
    <col min="1771" max="1771" width="7.140625" style="2" customWidth="1"/>
    <col min="1772" max="1772" width="33" style="2" customWidth="1"/>
    <col min="1773" max="1773" width="13.140625" style="2" customWidth="1"/>
    <col min="1774" max="1774" width="16.28515625" style="2" customWidth="1"/>
    <col min="1775" max="1778" width="0" style="2" hidden="1" customWidth="1"/>
    <col min="1779" max="1779" width="13.7109375" style="2" customWidth="1"/>
    <col min="1780" max="1780" width="8.85546875" style="2"/>
    <col min="1781" max="1781" width="11" style="2" customWidth="1"/>
    <col min="1782" max="2026" width="8.85546875" style="2"/>
    <col min="2027" max="2027" width="7.140625" style="2" customWidth="1"/>
    <col min="2028" max="2028" width="33" style="2" customWidth="1"/>
    <col min="2029" max="2029" width="13.140625" style="2" customWidth="1"/>
    <col min="2030" max="2030" width="16.28515625" style="2" customWidth="1"/>
    <col min="2031" max="2034" width="0" style="2" hidden="1" customWidth="1"/>
    <col min="2035" max="2035" width="13.7109375" style="2" customWidth="1"/>
    <col min="2036" max="2036" width="8.85546875" style="2"/>
    <col min="2037" max="2037" width="11" style="2" customWidth="1"/>
    <col min="2038" max="2282" width="8.85546875" style="2"/>
    <col min="2283" max="2283" width="7.140625" style="2" customWidth="1"/>
    <col min="2284" max="2284" width="33" style="2" customWidth="1"/>
    <col min="2285" max="2285" width="13.140625" style="2" customWidth="1"/>
    <col min="2286" max="2286" width="16.28515625" style="2" customWidth="1"/>
    <col min="2287" max="2290" width="0" style="2" hidden="1" customWidth="1"/>
    <col min="2291" max="2291" width="13.7109375" style="2" customWidth="1"/>
    <col min="2292" max="2292" width="8.85546875" style="2"/>
    <col min="2293" max="2293" width="11" style="2" customWidth="1"/>
    <col min="2294" max="2538" width="8.85546875" style="2"/>
    <col min="2539" max="2539" width="7.140625" style="2" customWidth="1"/>
    <col min="2540" max="2540" width="33" style="2" customWidth="1"/>
    <col min="2541" max="2541" width="13.140625" style="2" customWidth="1"/>
    <col min="2542" max="2542" width="16.28515625" style="2" customWidth="1"/>
    <col min="2543" max="2546" width="0" style="2" hidden="1" customWidth="1"/>
    <col min="2547" max="2547" width="13.7109375" style="2" customWidth="1"/>
    <col min="2548" max="2548" width="8.85546875" style="2"/>
    <col min="2549" max="2549" width="11" style="2" customWidth="1"/>
    <col min="2550" max="2794" width="8.85546875" style="2"/>
    <col min="2795" max="2795" width="7.140625" style="2" customWidth="1"/>
    <col min="2796" max="2796" width="33" style="2" customWidth="1"/>
    <col min="2797" max="2797" width="13.140625" style="2" customWidth="1"/>
    <col min="2798" max="2798" width="16.28515625" style="2" customWidth="1"/>
    <col min="2799" max="2802" width="0" style="2" hidden="1" customWidth="1"/>
    <col min="2803" max="2803" width="13.7109375" style="2" customWidth="1"/>
    <col min="2804" max="2804" width="8.85546875" style="2"/>
    <col min="2805" max="2805" width="11" style="2" customWidth="1"/>
    <col min="2806" max="3050" width="8.85546875" style="2"/>
    <col min="3051" max="3051" width="7.140625" style="2" customWidth="1"/>
    <col min="3052" max="3052" width="33" style="2" customWidth="1"/>
    <col min="3053" max="3053" width="13.140625" style="2" customWidth="1"/>
    <col min="3054" max="3054" width="16.28515625" style="2" customWidth="1"/>
    <col min="3055" max="3058" width="0" style="2" hidden="1" customWidth="1"/>
    <col min="3059" max="3059" width="13.7109375" style="2" customWidth="1"/>
    <col min="3060" max="3060" width="8.85546875" style="2"/>
    <col min="3061" max="3061" width="11" style="2" customWidth="1"/>
    <col min="3062" max="3306" width="8.85546875" style="2"/>
    <col min="3307" max="3307" width="7.140625" style="2" customWidth="1"/>
    <col min="3308" max="3308" width="33" style="2" customWidth="1"/>
    <col min="3309" max="3309" width="13.140625" style="2" customWidth="1"/>
    <col min="3310" max="3310" width="16.28515625" style="2" customWidth="1"/>
    <col min="3311" max="3314" width="0" style="2" hidden="1" customWidth="1"/>
    <col min="3315" max="3315" width="13.7109375" style="2" customWidth="1"/>
    <col min="3316" max="3316" width="8.85546875" style="2"/>
    <col min="3317" max="3317" width="11" style="2" customWidth="1"/>
    <col min="3318" max="3562" width="8.85546875" style="2"/>
    <col min="3563" max="3563" width="7.140625" style="2" customWidth="1"/>
    <col min="3564" max="3564" width="33" style="2" customWidth="1"/>
    <col min="3565" max="3565" width="13.140625" style="2" customWidth="1"/>
    <col min="3566" max="3566" width="16.28515625" style="2" customWidth="1"/>
    <col min="3567" max="3570" width="0" style="2" hidden="1" customWidth="1"/>
    <col min="3571" max="3571" width="13.7109375" style="2" customWidth="1"/>
    <col min="3572" max="3572" width="8.85546875" style="2"/>
    <col min="3573" max="3573" width="11" style="2" customWidth="1"/>
    <col min="3574" max="3818" width="8.85546875" style="2"/>
    <col min="3819" max="3819" width="7.140625" style="2" customWidth="1"/>
    <col min="3820" max="3820" width="33" style="2" customWidth="1"/>
    <col min="3821" max="3821" width="13.140625" style="2" customWidth="1"/>
    <col min="3822" max="3822" width="16.28515625" style="2" customWidth="1"/>
    <col min="3823" max="3826" width="0" style="2" hidden="1" customWidth="1"/>
    <col min="3827" max="3827" width="13.7109375" style="2" customWidth="1"/>
    <col min="3828" max="3828" width="8.85546875" style="2"/>
    <col min="3829" max="3829" width="11" style="2" customWidth="1"/>
    <col min="3830" max="4074" width="8.85546875" style="2"/>
    <col min="4075" max="4075" width="7.140625" style="2" customWidth="1"/>
    <col min="4076" max="4076" width="33" style="2" customWidth="1"/>
    <col min="4077" max="4077" width="13.140625" style="2" customWidth="1"/>
    <col min="4078" max="4078" width="16.28515625" style="2" customWidth="1"/>
    <col min="4079" max="4082" width="0" style="2" hidden="1" customWidth="1"/>
    <col min="4083" max="4083" width="13.7109375" style="2" customWidth="1"/>
    <col min="4084" max="4084" width="8.85546875" style="2"/>
    <col min="4085" max="4085" width="11" style="2" customWidth="1"/>
    <col min="4086" max="4330" width="8.85546875" style="2"/>
    <col min="4331" max="4331" width="7.140625" style="2" customWidth="1"/>
    <col min="4332" max="4332" width="33" style="2" customWidth="1"/>
    <col min="4333" max="4333" width="13.140625" style="2" customWidth="1"/>
    <col min="4334" max="4334" width="16.28515625" style="2" customWidth="1"/>
    <col min="4335" max="4338" width="0" style="2" hidden="1" customWidth="1"/>
    <col min="4339" max="4339" width="13.7109375" style="2" customWidth="1"/>
    <col min="4340" max="4340" width="8.85546875" style="2"/>
    <col min="4341" max="4341" width="11" style="2" customWidth="1"/>
    <col min="4342" max="4586" width="8.85546875" style="2"/>
    <col min="4587" max="4587" width="7.140625" style="2" customWidth="1"/>
    <col min="4588" max="4588" width="33" style="2" customWidth="1"/>
    <col min="4589" max="4589" width="13.140625" style="2" customWidth="1"/>
    <col min="4590" max="4590" width="16.28515625" style="2" customWidth="1"/>
    <col min="4591" max="4594" width="0" style="2" hidden="1" customWidth="1"/>
    <col min="4595" max="4595" width="13.7109375" style="2" customWidth="1"/>
    <col min="4596" max="4596" width="8.85546875" style="2"/>
    <col min="4597" max="4597" width="11" style="2" customWidth="1"/>
    <col min="4598" max="4842" width="8.85546875" style="2"/>
    <col min="4843" max="4843" width="7.140625" style="2" customWidth="1"/>
    <col min="4844" max="4844" width="33" style="2" customWidth="1"/>
    <col min="4845" max="4845" width="13.140625" style="2" customWidth="1"/>
    <col min="4846" max="4846" width="16.28515625" style="2" customWidth="1"/>
    <col min="4847" max="4850" width="0" style="2" hidden="1" customWidth="1"/>
    <col min="4851" max="4851" width="13.7109375" style="2" customWidth="1"/>
    <col min="4852" max="4852" width="8.85546875" style="2"/>
    <col min="4853" max="4853" width="11" style="2" customWidth="1"/>
    <col min="4854" max="5098" width="8.85546875" style="2"/>
    <col min="5099" max="5099" width="7.140625" style="2" customWidth="1"/>
    <col min="5100" max="5100" width="33" style="2" customWidth="1"/>
    <col min="5101" max="5101" width="13.140625" style="2" customWidth="1"/>
    <col min="5102" max="5102" width="16.28515625" style="2" customWidth="1"/>
    <col min="5103" max="5106" width="0" style="2" hidden="1" customWidth="1"/>
    <col min="5107" max="5107" width="13.7109375" style="2" customWidth="1"/>
    <col min="5108" max="5108" width="8.85546875" style="2"/>
    <col min="5109" max="5109" width="11" style="2" customWidth="1"/>
    <col min="5110" max="5354" width="8.85546875" style="2"/>
    <col min="5355" max="5355" width="7.140625" style="2" customWidth="1"/>
    <col min="5356" max="5356" width="33" style="2" customWidth="1"/>
    <col min="5357" max="5357" width="13.140625" style="2" customWidth="1"/>
    <col min="5358" max="5358" width="16.28515625" style="2" customWidth="1"/>
    <col min="5359" max="5362" width="0" style="2" hidden="1" customWidth="1"/>
    <col min="5363" max="5363" width="13.7109375" style="2" customWidth="1"/>
    <col min="5364" max="5364" width="8.85546875" style="2"/>
    <col min="5365" max="5365" width="11" style="2" customWidth="1"/>
    <col min="5366" max="5610" width="8.85546875" style="2"/>
    <col min="5611" max="5611" width="7.140625" style="2" customWidth="1"/>
    <col min="5612" max="5612" width="33" style="2" customWidth="1"/>
    <col min="5613" max="5613" width="13.140625" style="2" customWidth="1"/>
    <col min="5614" max="5614" width="16.28515625" style="2" customWidth="1"/>
    <col min="5615" max="5618" width="0" style="2" hidden="1" customWidth="1"/>
    <col min="5619" max="5619" width="13.7109375" style="2" customWidth="1"/>
    <col min="5620" max="5620" width="8.85546875" style="2"/>
    <col min="5621" max="5621" width="11" style="2" customWidth="1"/>
    <col min="5622" max="5866" width="8.85546875" style="2"/>
    <col min="5867" max="5867" width="7.140625" style="2" customWidth="1"/>
    <col min="5868" max="5868" width="33" style="2" customWidth="1"/>
    <col min="5869" max="5869" width="13.140625" style="2" customWidth="1"/>
    <col min="5870" max="5870" width="16.28515625" style="2" customWidth="1"/>
    <col min="5871" max="5874" width="0" style="2" hidden="1" customWidth="1"/>
    <col min="5875" max="5875" width="13.7109375" style="2" customWidth="1"/>
    <col min="5876" max="5876" width="8.85546875" style="2"/>
    <col min="5877" max="5877" width="11" style="2" customWidth="1"/>
    <col min="5878" max="6122" width="8.85546875" style="2"/>
    <col min="6123" max="6123" width="7.140625" style="2" customWidth="1"/>
    <col min="6124" max="6124" width="33" style="2" customWidth="1"/>
    <col min="6125" max="6125" width="13.140625" style="2" customWidth="1"/>
    <col min="6126" max="6126" width="16.28515625" style="2" customWidth="1"/>
    <col min="6127" max="6130" width="0" style="2" hidden="1" customWidth="1"/>
    <col min="6131" max="6131" width="13.7109375" style="2" customWidth="1"/>
    <col min="6132" max="6132" width="8.85546875" style="2"/>
    <col min="6133" max="6133" width="11" style="2" customWidth="1"/>
    <col min="6134" max="6378" width="8.85546875" style="2"/>
    <col min="6379" max="6379" width="7.140625" style="2" customWidth="1"/>
    <col min="6380" max="6380" width="33" style="2" customWidth="1"/>
    <col min="6381" max="6381" width="13.140625" style="2" customWidth="1"/>
    <col min="6382" max="6382" width="16.28515625" style="2" customWidth="1"/>
    <col min="6383" max="6386" width="0" style="2" hidden="1" customWidth="1"/>
    <col min="6387" max="6387" width="13.7109375" style="2" customWidth="1"/>
    <col min="6388" max="6388" width="8.85546875" style="2"/>
    <col min="6389" max="6389" width="11" style="2" customWidth="1"/>
    <col min="6390" max="6634" width="8.85546875" style="2"/>
    <col min="6635" max="6635" width="7.140625" style="2" customWidth="1"/>
    <col min="6636" max="6636" width="33" style="2" customWidth="1"/>
    <col min="6637" max="6637" width="13.140625" style="2" customWidth="1"/>
    <col min="6638" max="6638" width="16.28515625" style="2" customWidth="1"/>
    <col min="6639" max="6642" width="0" style="2" hidden="1" customWidth="1"/>
    <col min="6643" max="6643" width="13.7109375" style="2" customWidth="1"/>
    <col min="6644" max="6644" width="8.85546875" style="2"/>
    <col min="6645" max="6645" width="11" style="2" customWidth="1"/>
    <col min="6646" max="6890" width="8.85546875" style="2"/>
    <col min="6891" max="6891" width="7.140625" style="2" customWidth="1"/>
    <col min="6892" max="6892" width="33" style="2" customWidth="1"/>
    <col min="6893" max="6893" width="13.140625" style="2" customWidth="1"/>
    <col min="6894" max="6894" width="16.28515625" style="2" customWidth="1"/>
    <col min="6895" max="6898" width="0" style="2" hidden="1" customWidth="1"/>
    <col min="6899" max="6899" width="13.7109375" style="2" customWidth="1"/>
    <col min="6900" max="6900" width="8.85546875" style="2"/>
    <col min="6901" max="6901" width="11" style="2" customWidth="1"/>
    <col min="6902" max="7146" width="8.85546875" style="2"/>
    <col min="7147" max="7147" width="7.140625" style="2" customWidth="1"/>
    <col min="7148" max="7148" width="33" style="2" customWidth="1"/>
    <col min="7149" max="7149" width="13.140625" style="2" customWidth="1"/>
    <col min="7150" max="7150" width="16.28515625" style="2" customWidth="1"/>
    <col min="7151" max="7154" width="0" style="2" hidden="1" customWidth="1"/>
    <col min="7155" max="7155" width="13.7109375" style="2" customWidth="1"/>
    <col min="7156" max="7156" width="8.85546875" style="2"/>
    <col min="7157" max="7157" width="11" style="2" customWidth="1"/>
    <col min="7158" max="7402" width="8.85546875" style="2"/>
    <col min="7403" max="7403" width="7.140625" style="2" customWidth="1"/>
    <col min="7404" max="7404" width="33" style="2" customWidth="1"/>
    <col min="7405" max="7405" width="13.140625" style="2" customWidth="1"/>
    <col min="7406" max="7406" width="16.28515625" style="2" customWidth="1"/>
    <col min="7407" max="7410" width="0" style="2" hidden="1" customWidth="1"/>
    <col min="7411" max="7411" width="13.7109375" style="2" customWidth="1"/>
    <col min="7412" max="7412" width="8.85546875" style="2"/>
    <col min="7413" max="7413" width="11" style="2" customWidth="1"/>
    <col min="7414" max="7658" width="8.85546875" style="2"/>
    <col min="7659" max="7659" width="7.140625" style="2" customWidth="1"/>
    <col min="7660" max="7660" width="33" style="2" customWidth="1"/>
    <col min="7661" max="7661" width="13.140625" style="2" customWidth="1"/>
    <col min="7662" max="7662" width="16.28515625" style="2" customWidth="1"/>
    <col min="7663" max="7666" width="0" style="2" hidden="1" customWidth="1"/>
    <col min="7667" max="7667" width="13.7109375" style="2" customWidth="1"/>
    <col min="7668" max="7668" width="8.85546875" style="2"/>
    <col min="7669" max="7669" width="11" style="2" customWidth="1"/>
    <col min="7670" max="7914" width="8.85546875" style="2"/>
    <col min="7915" max="7915" width="7.140625" style="2" customWidth="1"/>
    <col min="7916" max="7916" width="33" style="2" customWidth="1"/>
    <col min="7917" max="7917" width="13.140625" style="2" customWidth="1"/>
    <col min="7918" max="7918" width="16.28515625" style="2" customWidth="1"/>
    <col min="7919" max="7922" width="0" style="2" hidden="1" customWidth="1"/>
    <col min="7923" max="7923" width="13.7109375" style="2" customWidth="1"/>
    <col min="7924" max="7924" width="8.85546875" style="2"/>
    <col min="7925" max="7925" width="11" style="2" customWidth="1"/>
    <col min="7926" max="8170" width="8.85546875" style="2"/>
    <col min="8171" max="8171" width="7.140625" style="2" customWidth="1"/>
    <col min="8172" max="8172" width="33" style="2" customWidth="1"/>
    <col min="8173" max="8173" width="13.140625" style="2" customWidth="1"/>
    <col min="8174" max="8174" width="16.28515625" style="2" customWidth="1"/>
    <col min="8175" max="8178" width="0" style="2" hidden="1" customWidth="1"/>
    <col min="8179" max="8179" width="13.7109375" style="2" customWidth="1"/>
    <col min="8180" max="8180" width="8.85546875" style="2"/>
    <col min="8181" max="8181" width="11" style="2" customWidth="1"/>
    <col min="8182" max="8426" width="8.85546875" style="2"/>
    <col min="8427" max="8427" width="7.140625" style="2" customWidth="1"/>
    <col min="8428" max="8428" width="33" style="2" customWidth="1"/>
    <col min="8429" max="8429" width="13.140625" style="2" customWidth="1"/>
    <col min="8430" max="8430" width="16.28515625" style="2" customWidth="1"/>
    <col min="8431" max="8434" width="0" style="2" hidden="1" customWidth="1"/>
    <col min="8435" max="8435" width="13.7109375" style="2" customWidth="1"/>
    <col min="8436" max="8436" width="8.85546875" style="2"/>
    <col min="8437" max="8437" width="11" style="2" customWidth="1"/>
    <col min="8438" max="8682" width="8.85546875" style="2"/>
    <col min="8683" max="8683" width="7.140625" style="2" customWidth="1"/>
    <col min="8684" max="8684" width="33" style="2" customWidth="1"/>
    <col min="8685" max="8685" width="13.140625" style="2" customWidth="1"/>
    <col min="8686" max="8686" width="16.28515625" style="2" customWidth="1"/>
    <col min="8687" max="8690" width="0" style="2" hidden="1" customWidth="1"/>
    <col min="8691" max="8691" width="13.7109375" style="2" customWidth="1"/>
    <col min="8692" max="8692" width="8.85546875" style="2"/>
    <col min="8693" max="8693" width="11" style="2" customWidth="1"/>
    <col min="8694" max="8938" width="8.85546875" style="2"/>
    <col min="8939" max="8939" width="7.140625" style="2" customWidth="1"/>
    <col min="8940" max="8940" width="33" style="2" customWidth="1"/>
    <col min="8941" max="8941" width="13.140625" style="2" customWidth="1"/>
    <col min="8942" max="8942" width="16.28515625" style="2" customWidth="1"/>
    <col min="8943" max="8946" width="0" style="2" hidden="1" customWidth="1"/>
    <col min="8947" max="8947" width="13.7109375" style="2" customWidth="1"/>
    <col min="8948" max="8948" width="8.85546875" style="2"/>
    <col min="8949" max="8949" width="11" style="2" customWidth="1"/>
    <col min="8950" max="9194" width="8.85546875" style="2"/>
    <col min="9195" max="9195" width="7.140625" style="2" customWidth="1"/>
    <col min="9196" max="9196" width="33" style="2" customWidth="1"/>
    <col min="9197" max="9197" width="13.140625" style="2" customWidth="1"/>
    <col min="9198" max="9198" width="16.28515625" style="2" customWidth="1"/>
    <col min="9199" max="9202" width="0" style="2" hidden="1" customWidth="1"/>
    <col min="9203" max="9203" width="13.7109375" style="2" customWidth="1"/>
    <col min="9204" max="9204" width="8.85546875" style="2"/>
    <col min="9205" max="9205" width="11" style="2" customWidth="1"/>
    <col min="9206" max="9450" width="8.85546875" style="2"/>
    <col min="9451" max="9451" width="7.140625" style="2" customWidth="1"/>
    <col min="9452" max="9452" width="33" style="2" customWidth="1"/>
    <col min="9453" max="9453" width="13.140625" style="2" customWidth="1"/>
    <col min="9454" max="9454" width="16.28515625" style="2" customWidth="1"/>
    <col min="9455" max="9458" width="0" style="2" hidden="1" customWidth="1"/>
    <col min="9459" max="9459" width="13.7109375" style="2" customWidth="1"/>
    <col min="9460" max="9460" width="8.85546875" style="2"/>
    <col min="9461" max="9461" width="11" style="2" customWidth="1"/>
    <col min="9462" max="9706" width="8.85546875" style="2"/>
    <col min="9707" max="9707" width="7.140625" style="2" customWidth="1"/>
    <col min="9708" max="9708" width="33" style="2" customWidth="1"/>
    <col min="9709" max="9709" width="13.140625" style="2" customWidth="1"/>
    <col min="9710" max="9710" width="16.28515625" style="2" customWidth="1"/>
    <col min="9711" max="9714" width="0" style="2" hidden="1" customWidth="1"/>
    <col min="9715" max="9715" width="13.7109375" style="2" customWidth="1"/>
    <col min="9716" max="9716" width="8.85546875" style="2"/>
    <col min="9717" max="9717" width="11" style="2" customWidth="1"/>
    <col min="9718" max="9962" width="8.85546875" style="2"/>
    <col min="9963" max="9963" width="7.140625" style="2" customWidth="1"/>
    <col min="9964" max="9964" width="33" style="2" customWidth="1"/>
    <col min="9965" max="9965" width="13.140625" style="2" customWidth="1"/>
    <col min="9966" max="9966" width="16.28515625" style="2" customWidth="1"/>
    <col min="9967" max="9970" width="0" style="2" hidden="1" customWidth="1"/>
    <col min="9971" max="9971" width="13.7109375" style="2" customWidth="1"/>
    <col min="9972" max="9972" width="8.85546875" style="2"/>
    <col min="9973" max="9973" width="11" style="2" customWidth="1"/>
    <col min="9974" max="10218" width="8.85546875" style="2"/>
    <col min="10219" max="10219" width="7.140625" style="2" customWidth="1"/>
    <col min="10220" max="10220" width="33" style="2" customWidth="1"/>
    <col min="10221" max="10221" width="13.140625" style="2" customWidth="1"/>
    <col min="10222" max="10222" width="16.28515625" style="2" customWidth="1"/>
    <col min="10223" max="10226" width="0" style="2" hidden="1" customWidth="1"/>
    <col min="10227" max="10227" width="13.7109375" style="2" customWidth="1"/>
    <col min="10228" max="10228" width="8.85546875" style="2"/>
    <col min="10229" max="10229" width="11" style="2" customWidth="1"/>
    <col min="10230" max="10474" width="8.85546875" style="2"/>
    <col min="10475" max="10475" width="7.140625" style="2" customWidth="1"/>
    <col min="10476" max="10476" width="33" style="2" customWidth="1"/>
    <col min="10477" max="10477" width="13.140625" style="2" customWidth="1"/>
    <col min="10478" max="10478" width="16.28515625" style="2" customWidth="1"/>
    <col min="10479" max="10482" width="0" style="2" hidden="1" customWidth="1"/>
    <col min="10483" max="10483" width="13.7109375" style="2" customWidth="1"/>
    <col min="10484" max="10484" width="8.85546875" style="2"/>
    <col min="10485" max="10485" width="11" style="2" customWidth="1"/>
    <col min="10486" max="10730" width="8.85546875" style="2"/>
    <col min="10731" max="10731" width="7.140625" style="2" customWidth="1"/>
    <col min="10732" max="10732" width="33" style="2" customWidth="1"/>
    <col min="10733" max="10733" width="13.140625" style="2" customWidth="1"/>
    <col min="10734" max="10734" width="16.28515625" style="2" customWidth="1"/>
    <col min="10735" max="10738" width="0" style="2" hidden="1" customWidth="1"/>
    <col min="10739" max="10739" width="13.7109375" style="2" customWidth="1"/>
    <col min="10740" max="10740" width="8.85546875" style="2"/>
    <col min="10741" max="10741" width="11" style="2" customWidth="1"/>
    <col min="10742" max="10986" width="8.85546875" style="2"/>
    <col min="10987" max="10987" width="7.140625" style="2" customWidth="1"/>
    <col min="10988" max="10988" width="33" style="2" customWidth="1"/>
    <col min="10989" max="10989" width="13.140625" style="2" customWidth="1"/>
    <col min="10990" max="10990" width="16.28515625" style="2" customWidth="1"/>
    <col min="10991" max="10994" width="0" style="2" hidden="1" customWidth="1"/>
    <col min="10995" max="10995" width="13.7109375" style="2" customWidth="1"/>
    <col min="10996" max="10996" width="8.85546875" style="2"/>
    <col min="10997" max="10997" width="11" style="2" customWidth="1"/>
    <col min="10998" max="11242" width="8.85546875" style="2"/>
    <col min="11243" max="11243" width="7.140625" style="2" customWidth="1"/>
    <col min="11244" max="11244" width="33" style="2" customWidth="1"/>
    <col min="11245" max="11245" width="13.140625" style="2" customWidth="1"/>
    <col min="11246" max="11246" width="16.28515625" style="2" customWidth="1"/>
    <col min="11247" max="11250" width="0" style="2" hidden="1" customWidth="1"/>
    <col min="11251" max="11251" width="13.7109375" style="2" customWidth="1"/>
    <col min="11252" max="11252" width="8.85546875" style="2"/>
    <col min="11253" max="11253" width="11" style="2" customWidth="1"/>
    <col min="11254" max="11498" width="8.85546875" style="2"/>
    <col min="11499" max="11499" width="7.140625" style="2" customWidth="1"/>
    <col min="11500" max="11500" width="33" style="2" customWidth="1"/>
    <col min="11501" max="11501" width="13.140625" style="2" customWidth="1"/>
    <col min="11502" max="11502" width="16.28515625" style="2" customWidth="1"/>
    <col min="11503" max="11506" width="0" style="2" hidden="1" customWidth="1"/>
    <col min="11507" max="11507" width="13.7109375" style="2" customWidth="1"/>
    <col min="11508" max="11508" width="8.85546875" style="2"/>
    <col min="11509" max="11509" width="11" style="2" customWidth="1"/>
    <col min="11510" max="11754" width="8.85546875" style="2"/>
    <col min="11755" max="11755" width="7.140625" style="2" customWidth="1"/>
    <col min="11756" max="11756" width="33" style="2" customWidth="1"/>
    <col min="11757" max="11757" width="13.140625" style="2" customWidth="1"/>
    <col min="11758" max="11758" width="16.28515625" style="2" customWidth="1"/>
    <col min="11759" max="11762" width="0" style="2" hidden="1" customWidth="1"/>
    <col min="11763" max="11763" width="13.7109375" style="2" customWidth="1"/>
    <col min="11764" max="11764" width="8.85546875" style="2"/>
    <col min="11765" max="11765" width="11" style="2" customWidth="1"/>
    <col min="11766" max="12010" width="8.85546875" style="2"/>
    <col min="12011" max="12011" width="7.140625" style="2" customWidth="1"/>
    <col min="12012" max="12012" width="33" style="2" customWidth="1"/>
    <col min="12013" max="12013" width="13.140625" style="2" customWidth="1"/>
    <col min="12014" max="12014" width="16.28515625" style="2" customWidth="1"/>
    <col min="12015" max="12018" width="0" style="2" hidden="1" customWidth="1"/>
    <col min="12019" max="12019" width="13.7109375" style="2" customWidth="1"/>
    <col min="12020" max="12020" width="8.85546875" style="2"/>
    <col min="12021" max="12021" width="11" style="2" customWidth="1"/>
    <col min="12022" max="12266" width="8.85546875" style="2"/>
    <col min="12267" max="12267" width="7.140625" style="2" customWidth="1"/>
    <col min="12268" max="12268" width="33" style="2" customWidth="1"/>
    <col min="12269" max="12269" width="13.140625" style="2" customWidth="1"/>
    <col min="12270" max="12270" width="16.28515625" style="2" customWidth="1"/>
    <col min="12271" max="12274" width="0" style="2" hidden="1" customWidth="1"/>
    <col min="12275" max="12275" width="13.7109375" style="2" customWidth="1"/>
    <col min="12276" max="12276" width="8.85546875" style="2"/>
    <col min="12277" max="12277" width="11" style="2" customWidth="1"/>
    <col min="12278" max="12522" width="8.85546875" style="2"/>
    <col min="12523" max="12523" width="7.140625" style="2" customWidth="1"/>
    <col min="12524" max="12524" width="33" style="2" customWidth="1"/>
    <col min="12525" max="12525" width="13.140625" style="2" customWidth="1"/>
    <col min="12526" max="12526" width="16.28515625" style="2" customWidth="1"/>
    <col min="12527" max="12530" width="0" style="2" hidden="1" customWidth="1"/>
    <col min="12531" max="12531" width="13.7109375" style="2" customWidth="1"/>
    <col min="12532" max="12532" width="8.85546875" style="2"/>
    <col min="12533" max="12533" width="11" style="2" customWidth="1"/>
    <col min="12534" max="12778" width="8.85546875" style="2"/>
    <col min="12779" max="12779" width="7.140625" style="2" customWidth="1"/>
    <col min="12780" max="12780" width="33" style="2" customWidth="1"/>
    <col min="12781" max="12781" width="13.140625" style="2" customWidth="1"/>
    <col min="12782" max="12782" width="16.28515625" style="2" customWidth="1"/>
    <col min="12783" max="12786" width="0" style="2" hidden="1" customWidth="1"/>
    <col min="12787" max="12787" width="13.7109375" style="2" customWidth="1"/>
    <col min="12788" max="12788" width="8.85546875" style="2"/>
    <col min="12789" max="12789" width="11" style="2" customWidth="1"/>
    <col min="12790" max="13034" width="8.85546875" style="2"/>
    <col min="13035" max="13035" width="7.140625" style="2" customWidth="1"/>
    <col min="13036" max="13036" width="33" style="2" customWidth="1"/>
    <col min="13037" max="13037" width="13.140625" style="2" customWidth="1"/>
    <col min="13038" max="13038" width="16.28515625" style="2" customWidth="1"/>
    <col min="13039" max="13042" width="0" style="2" hidden="1" customWidth="1"/>
    <col min="13043" max="13043" width="13.7109375" style="2" customWidth="1"/>
    <col min="13044" max="13044" width="8.85546875" style="2"/>
    <col min="13045" max="13045" width="11" style="2" customWidth="1"/>
    <col min="13046" max="13290" width="8.85546875" style="2"/>
    <col min="13291" max="13291" width="7.140625" style="2" customWidth="1"/>
    <col min="13292" max="13292" width="33" style="2" customWidth="1"/>
    <col min="13293" max="13293" width="13.140625" style="2" customWidth="1"/>
    <col min="13294" max="13294" width="16.28515625" style="2" customWidth="1"/>
    <col min="13295" max="13298" width="0" style="2" hidden="1" customWidth="1"/>
    <col min="13299" max="13299" width="13.7109375" style="2" customWidth="1"/>
    <col min="13300" max="13300" width="8.85546875" style="2"/>
    <col min="13301" max="13301" width="11" style="2" customWidth="1"/>
    <col min="13302" max="13546" width="8.85546875" style="2"/>
    <col min="13547" max="13547" width="7.140625" style="2" customWidth="1"/>
    <col min="13548" max="13548" width="33" style="2" customWidth="1"/>
    <col min="13549" max="13549" width="13.140625" style="2" customWidth="1"/>
    <col min="13550" max="13550" width="16.28515625" style="2" customWidth="1"/>
    <col min="13551" max="13554" width="0" style="2" hidden="1" customWidth="1"/>
    <col min="13555" max="13555" width="13.7109375" style="2" customWidth="1"/>
    <col min="13556" max="13556" width="8.85546875" style="2"/>
    <col min="13557" max="13557" width="11" style="2" customWidth="1"/>
    <col min="13558" max="13802" width="8.85546875" style="2"/>
    <col min="13803" max="13803" width="7.140625" style="2" customWidth="1"/>
    <col min="13804" max="13804" width="33" style="2" customWidth="1"/>
    <col min="13805" max="13805" width="13.140625" style="2" customWidth="1"/>
    <col min="13806" max="13806" width="16.28515625" style="2" customWidth="1"/>
    <col min="13807" max="13810" width="0" style="2" hidden="1" customWidth="1"/>
    <col min="13811" max="13811" width="13.7109375" style="2" customWidth="1"/>
    <col min="13812" max="13812" width="8.85546875" style="2"/>
    <col min="13813" max="13813" width="11" style="2" customWidth="1"/>
    <col min="13814" max="14058" width="8.85546875" style="2"/>
    <col min="14059" max="14059" width="7.140625" style="2" customWidth="1"/>
    <col min="14060" max="14060" width="33" style="2" customWidth="1"/>
    <col min="14061" max="14061" width="13.140625" style="2" customWidth="1"/>
    <col min="14062" max="14062" width="16.28515625" style="2" customWidth="1"/>
    <col min="14063" max="14066" width="0" style="2" hidden="1" customWidth="1"/>
    <col min="14067" max="14067" width="13.7109375" style="2" customWidth="1"/>
    <col min="14068" max="14068" width="8.85546875" style="2"/>
    <col min="14069" max="14069" width="11" style="2" customWidth="1"/>
    <col min="14070" max="14314" width="8.85546875" style="2"/>
    <col min="14315" max="14315" width="7.140625" style="2" customWidth="1"/>
    <col min="14316" max="14316" width="33" style="2" customWidth="1"/>
    <col min="14317" max="14317" width="13.140625" style="2" customWidth="1"/>
    <col min="14318" max="14318" width="16.28515625" style="2" customWidth="1"/>
    <col min="14319" max="14322" width="0" style="2" hidden="1" customWidth="1"/>
    <col min="14323" max="14323" width="13.7109375" style="2" customWidth="1"/>
    <col min="14324" max="14324" width="8.85546875" style="2"/>
    <col min="14325" max="14325" width="11" style="2" customWidth="1"/>
    <col min="14326" max="14570" width="8.85546875" style="2"/>
    <col min="14571" max="14571" width="7.140625" style="2" customWidth="1"/>
    <col min="14572" max="14572" width="33" style="2" customWidth="1"/>
    <col min="14573" max="14573" width="13.140625" style="2" customWidth="1"/>
    <col min="14574" max="14574" width="16.28515625" style="2" customWidth="1"/>
    <col min="14575" max="14578" width="0" style="2" hidden="1" customWidth="1"/>
    <col min="14579" max="14579" width="13.7109375" style="2" customWidth="1"/>
    <col min="14580" max="14580" width="8.85546875" style="2"/>
    <col min="14581" max="14581" width="11" style="2" customWidth="1"/>
    <col min="14582" max="14826" width="8.85546875" style="2"/>
    <col min="14827" max="14827" width="7.140625" style="2" customWidth="1"/>
    <col min="14828" max="14828" width="33" style="2" customWidth="1"/>
    <col min="14829" max="14829" width="13.140625" style="2" customWidth="1"/>
    <col min="14830" max="14830" width="16.28515625" style="2" customWidth="1"/>
    <col min="14831" max="14834" width="0" style="2" hidden="1" customWidth="1"/>
    <col min="14835" max="14835" width="13.7109375" style="2" customWidth="1"/>
    <col min="14836" max="14836" width="8.85546875" style="2"/>
    <col min="14837" max="14837" width="11" style="2" customWidth="1"/>
    <col min="14838" max="15082" width="8.85546875" style="2"/>
    <col min="15083" max="15083" width="7.140625" style="2" customWidth="1"/>
    <col min="15084" max="15084" width="33" style="2" customWidth="1"/>
    <col min="15085" max="15085" width="13.140625" style="2" customWidth="1"/>
    <col min="15086" max="15086" width="16.28515625" style="2" customWidth="1"/>
    <col min="15087" max="15090" width="0" style="2" hidden="1" customWidth="1"/>
    <col min="15091" max="15091" width="13.7109375" style="2" customWidth="1"/>
    <col min="15092" max="15092" width="8.85546875" style="2"/>
    <col min="15093" max="15093" width="11" style="2" customWidth="1"/>
    <col min="15094" max="15338" width="8.85546875" style="2"/>
    <col min="15339" max="15339" width="7.140625" style="2" customWidth="1"/>
    <col min="15340" max="15340" width="33" style="2" customWidth="1"/>
    <col min="15341" max="15341" width="13.140625" style="2" customWidth="1"/>
    <col min="15342" max="15342" width="16.28515625" style="2" customWidth="1"/>
    <col min="15343" max="15346" width="0" style="2" hidden="1" customWidth="1"/>
    <col min="15347" max="15347" width="13.7109375" style="2" customWidth="1"/>
    <col min="15348" max="15348" width="8.85546875" style="2"/>
    <col min="15349" max="15349" width="11" style="2" customWidth="1"/>
    <col min="15350" max="15594" width="8.85546875" style="2"/>
    <col min="15595" max="15595" width="7.140625" style="2" customWidth="1"/>
    <col min="15596" max="15596" width="33" style="2" customWidth="1"/>
    <col min="15597" max="15597" width="13.140625" style="2" customWidth="1"/>
    <col min="15598" max="15598" width="16.28515625" style="2" customWidth="1"/>
    <col min="15599" max="15602" width="0" style="2" hidden="1" customWidth="1"/>
    <col min="15603" max="15603" width="13.7109375" style="2" customWidth="1"/>
    <col min="15604" max="15604" width="8.85546875" style="2"/>
    <col min="15605" max="15605" width="11" style="2" customWidth="1"/>
    <col min="15606" max="15850" width="8.85546875" style="2"/>
    <col min="15851" max="15851" width="7.140625" style="2" customWidth="1"/>
    <col min="15852" max="15852" width="33" style="2" customWidth="1"/>
    <col min="15853" max="15853" width="13.140625" style="2" customWidth="1"/>
    <col min="15854" max="15854" width="16.28515625" style="2" customWidth="1"/>
    <col min="15855" max="15858" width="0" style="2" hidden="1" customWidth="1"/>
    <col min="15859" max="15859" width="13.7109375" style="2" customWidth="1"/>
    <col min="15860" max="15860" width="8.85546875" style="2"/>
    <col min="15861" max="15861" width="11" style="2" customWidth="1"/>
    <col min="15862" max="16106" width="8.85546875" style="2"/>
    <col min="16107" max="16107" width="7.140625" style="2" customWidth="1"/>
    <col min="16108" max="16108" width="33" style="2" customWidth="1"/>
    <col min="16109" max="16109" width="13.140625" style="2" customWidth="1"/>
    <col min="16110" max="16110" width="16.28515625" style="2" customWidth="1"/>
    <col min="16111" max="16114" width="0" style="2" hidden="1" customWidth="1"/>
    <col min="16115" max="16115" width="13.7109375" style="2" customWidth="1"/>
    <col min="16116" max="16116" width="8.85546875" style="2"/>
    <col min="16117" max="16117" width="11" style="2" customWidth="1"/>
    <col min="16118" max="16384" width="8.85546875" style="2"/>
  </cols>
  <sheetData>
    <row r="1" spans="1:5">
      <c r="E1" s="1" t="s">
        <v>671</v>
      </c>
    </row>
    <row r="2" spans="1:5">
      <c r="E2" s="1" t="s">
        <v>821</v>
      </c>
    </row>
    <row r="3" spans="1:5">
      <c r="E3" s="1" t="s">
        <v>616</v>
      </c>
    </row>
    <row r="5" spans="1:5" s="8" customFormat="1" ht="14.25">
      <c r="A5" s="306" t="s">
        <v>736</v>
      </c>
      <c r="B5" s="306"/>
      <c r="C5" s="306"/>
      <c r="D5" s="306"/>
      <c r="E5" s="306"/>
    </row>
    <row r="6" spans="1:5" s="8" customFormat="1" ht="14.25">
      <c r="A6" s="306" t="s">
        <v>672</v>
      </c>
      <c r="B6" s="306"/>
      <c r="C6" s="306"/>
      <c r="D6" s="306"/>
      <c r="E6" s="306"/>
    </row>
    <row r="7" spans="1:5" s="8" customFormat="1" ht="14.25">
      <c r="A7" s="306" t="s">
        <v>673</v>
      </c>
      <c r="B7" s="306"/>
      <c r="C7" s="306"/>
      <c r="D7" s="306"/>
      <c r="E7" s="306"/>
    </row>
    <row r="8" spans="1:5" s="8" customFormat="1" ht="12"/>
    <row r="9" spans="1:5" s="143" customFormat="1" ht="46.9" customHeight="1">
      <c r="A9" s="142" t="s">
        <v>3</v>
      </c>
      <c r="B9" s="126"/>
      <c r="C9" s="127" t="s">
        <v>629</v>
      </c>
      <c r="D9" s="126" t="s">
        <v>674</v>
      </c>
      <c r="E9" s="126" t="s">
        <v>823</v>
      </c>
    </row>
    <row r="10" spans="1:5" s="143" customFormat="1" ht="12">
      <c r="A10" s="11">
        <v>1</v>
      </c>
      <c r="B10" s="11"/>
      <c r="C10" s="11">
        <v>2</v>
      </c>
      <c r="D10" s="11">
        <v>3</v>
      </c>
      <c r="E10" s="11">
        <v>4</v>
      </c>
    </row>
    <row r="11" spans="1:5" s="8" customFormat="1" ht="12.75">
      <c r="A11" s="251" t="s">
        <v>4</v>
      </c>
      <c r="B11" s="251"/>
      <c r="C11" s="252"/>
      <c r="D11" s="267">
        <f>SUM(D12:D30)</f>
        <v>4894</v>
      </c>
      <c r="E11" s="129">
        <f>SUM(E12:E30)</f>
        <v>13347867</v>
      </c>
    </row>
    <row r="12" spans="1:5" s="8" customFormat="1" ht="12.75">
      <c r="A12" s="145">
        <v>1</v>
      </c>
      <c r="B12" s="146" t="s">
        <v>677</v>
      </c>
      <c r="C12" s="147" t="s">
        <v>630</v>
      </c>
      <c r="D12" s="149">
        <v>24</v>
      </c>
      <c r="E12" s="148">
        <v>142239</v>
      </c>
    </row>
    <row r="13" spans="1:5" s="8" customFormat="1" ht="12.75">
      <c r="A13" s="150">
        <v>2</v>
      </c>
      <c r="B13" s="135" t="s">
        <v>678</v>
      </c>
      <c r="C13" s="135" t="s">
        <v>631</v>
      </c>
      <c r="D13" s="152">
        <v>87</v>
      </c>
      <c r="E13" s="151">
        <v>295896</v>
      </c>
    </row>
    <row r="14" spans="1:5" s="8" customFormat="1" ht="12.75">
      <c r="A14" s="150">
        <v>3</v>
      </c>
      <c r="B14" s="135" t="s">
        <v>679</v>
      </c>
      <c r="C14" s="135" t="s">
        <v>633</v>
      </c>
      <c r="D14" s="152">
        <v>222</v>
      </c>
      <c r="E14" s="151">
        <v>599241</v>
      </c>
    </row>
    <row r="15" spans="1:5" s="8" customFormat="1" ht="12.75">
      <c r="A15" s="150">
        <v>4</v>
      </c>
      <c r="B15" s="135" t="s">
        <v>680</v>
      </c>
      <c r="C15" s="135" t="s">
        <v>634</v>
      </c>
      <c r="D15" s="153">
        <v>105</v>
      </c>
      <c r="E15" s="151">
        <v>334421</v>
      </c>
    </row>
    <row r="16" spans="1:5" s="8" customFormat="1" ht="12.75">
      <c r="A16" s="150">
        <v>5</v>
      </c>
      <c r="B16" s="135" t="s">
        <v>681</v>
      </c>
      <c r="C16" s="135" t="s">
        <v>635</v>
      </c>
      <c r="D16" s="153">
        <v>184</v>
      </c>
      <c r="E16" s="151">
        <v>425979</v>
      </c>
    </row>
    <row r="17" spans="1:5" s="8" customFormat="1" ht="12.75">
      <c r="A17" s="150">
        <v>6</v>
      </c>
      <c r="B17" s="135" t="s">
        <v>682</v>
      </c>
      <c r="C17" s="135" t="s">
        <v>637</v>
      </c>
      <c r="D17" s="152">
        <v>413</v>
      </c>
      <c r="E17" s="151">
        <v>1053684</v>
      </c>
    </row>
    <row r="18" spans="1:5" s="8" customFormat="1" ht="12.75">
      <c r="A18" s="150">
        <v>7</v>
      </c>
      <c r="B18" s="135" t="s">
        <v>683</v>
      </c>
      <c r="C18" s="135" t="s">
        <v>640</v>
      </c>
      <c r="D18" s="152">
        <v>220</v>
      </c>
      <c r="E18" s="151">
        <v>942195</v>
      </c>
    </row>
    <row r="19" spans="1:5" s="8" customFormat="1" ht="12.75">
      <c r="A19" s="150">
        <v>8</v>
      </c>
      <c r="B19" s="135" t="s">
        <v>684</v>
      </c>
      <c r="C19" s="135" t="s">
        <v>641</v>
      </c>
      <c r="D19" s="152">
        <v>164</v>
      </c>
      <c r="E19" s="151">
        <v>369903</v>
      </c>
    </row>
    <row r="20" spans="1:5" s="8" customFormat="1" ht="12.75">
      <c r="A20" s="150">
        <v>9</v>
      </c>
      <c r="B20" s="135" t="s">
        <v>685</v>
      </c>
      <c r="C20" s="135" t="s">
        <v>642</v>
      </c>
      <c r="D20" s="152">
        <v>88</v>
      </c>
      <c r="E20" s="151">
        <v>197487</v>
      </c>
    </row>
    <row r="21" spans="1:5" s="8" customFormat="1" ht="12.75">
      <c r="A21" s="150">
        <v>10</v>
      </c>
      <c r="B21" s="135" t="s">
        <v>686</v>
      </c>
      <c r="C21" s="135" t="s">
        <v>643</v>
      </c>
      <c r="D21" s="152">
        <v>188</v>
      </c>
      <c r="E21" s="151">
        <v>469623</v>
      </c>
    </row>
    <row r="22" spans="1:5" s="8" customFormat="1" ht="12.75">
      <c r="A22" s="150">
        <v>11</v>
      </c>
      <c r="B22" s="135" t="s">
        <v>687</v>
      </c>
      <c r="C22" s="135" t="s">
        <v>644</v>
      </c>
      <c r="D22" s="152">
        <v>47</v>
      </c>
      <c r="E22" s="151">
        <v>147999</v>
      </c>
    </row>
    <row r="23" spans="1:5" s="8" customFormat="1" ht="12.75">
      <c r="A23" s="150">
        <v>12</v>
      </c>
      <c r="B23" s="136" t="s">
        <v>688</v>
      </c>
      <c r="C23" s="136" t="s">
        <v>645</v>
      </c>
      <c r="D23" s="152">
        <v>168</v>
      </c>
      <c r="E23" s="151">
        <v>458841</v>
      </c>
    </row>
    <row r="24" spans="1:5" s="8" customFormat="1" ht="12.75">
      <c r="A24" s="150">
        <v>13</v>
      </c>
      <c r="B24" s="136" t="s">
        <v>689</v>
      </c>
      <c r="C24" s="137" t="s">
        <v>690</v>
      </c>
      <c r="D24" s="152">
        <v>934</v>
      </c>
      <c r="E24" s="151">
        <v>2184651</v>
      </c>
    </row>
    <row r="25" spans="1:5" s="8" customFormat="1" ht="12.75">
      <c r="A25" s="150">
        <v>14</v>
      </c>
      <c r="B25" s="136" t="s">
        <v>691</v>
      </c>
      <c r="C25" s="136" t="s">
        <v>692</v>
      </c>
      <c r="D25" s="152">
        <v>280</v>
      </c>
      <c r="E25" s="151">
        <v>916662</v>
      </c>
    </row>
    <row r="26" spans="1:5" s="8" customFormat="1" ht="12.75">
      <c r="A26" s="150">
        <v>15</v>
      </c>
      <c r="B26" s="136" t="s">
        <v>693</v>
      </c>
      <c r="C26" s="136" t="s">
        <v>694</v>
      </c>
      <c r="D26" s="152">
        <v>393</v>
      </c>
      <c r="E26" s="151">
        <v>1029717</v>
      </c>
    </row>
    <row r="27" spans="1:5" s="8" customFormat="1" ht="12.75">
      <c r="A27" s="150">
        <v>16</v>
      </c>
      <c r="B27" s="135" t="s">
        <v>695</v>
      </c>
      <c r="C27" s="135" t="s">
        <v>656</v>
      </c>
      <c r="D27" s="152">
        <v>746</v>
      </c>
      <c r="E27" s="151">
        <v>1995543</v>
      </c>
    </row>
    <row r="28" spans="1:5" s="8" customFormat="1" ht="12.75">
      <c r="A28" s="150">
        <v>17</v>
      </c>
      <c r="B28" s="135" t="s">
        <v>696</v>
      </c>
      <c r="C28" s="135" t="s">
        <v>658</v>
      </c>
      <c r="D28" s="152">
        <v>121</v>
      </c>
      <c r="E28" s="151">
        <v>471364</v>
      </c>
    </row>
    <row r="29" spans="1:5" s="8" customFormat="1" ht="12.75">
      <c r="A29" s="150">
        <v>18</v>
      </c>
      <c r="B29" s="135" t="s">
        <v>697</v>
      </c>
      <c r="C29" s="135" t="s">
        <v>659</v>
      </c>
      <c r="D29" s="152">
        <v>79</v>
      </c>
      <c r="E29" s="151">
        <v>284502</v>
      </c>
    </row>
    <row r="30" spans="1:5" s="8" customFormat="1" ht="12.75">
      <c r="A30" s="154">
        <v>19</v>
      </c>
      <c r="B30" s="155" t="s">
        <v>698</v>
      </c>
      <c r="C30" s="155" t="s">
        <v>660</v>
      </c>
      <c r="D30" s="157">
        <v>431</v>
      </c>
      <c r="E30" s="158">
        <v>1027920</v>
      </c>
    </row>
    <row r="31" spans="1:5" s="8" customFormat="1" ht="12">
      <c r="D31" s="159"/>
    </row>
    <row r="32" spans="1:5" s="8" customFormat="1" ht="12"/>
    <row r="33" spans="3:4" s="8" customFormat="1">
      <c r="C33" s="192" t="s">
        <v>735</v>
      </c>
      <c r="D33" s="192" t="s">
        <v>728</v>
      </c>
    </row>
    <row r="34" spans="3:4" s="8" customFormat="1" ht="12"/>
    <row r="35" spans="3:4" s="8" customFormat="1" ht="12"/>
    <row r="36" spans="3:4" s="8" customFormat="1" ht="12"/>
    <row r="37" spans="3:4" s="8" customFormat="1" ht="12"/>
    <row r="38" spans="3:4" s="8" customFormat="1" ht="12"/>
    <row r="39" spans="3:4" s="8" customFormat="1" ht="12"/>
    <row r="40" spans="3:4" s="8" customFormat="1" ht="12"/>
    <row r="41" spans="3:4" s="8" customFormat="1" ht="12"/>
    <row r="42" spans="3:4" s="8" customFormat="1" ht="12"/>
    <row r="43" spans="3:4" s="8" customFormat="1" ht="12"/>
    <row r="44" spans="3:4" s="8" customFormat="1" ht="12"/>
    <row r="45" spans="3:4" s="8" customFormat="1" ht="12"/>
    <row r="46" spans="3:4" s="8" customFormat="1" ht="12"/>
    <row r="47" spans="3:4" s="8" customFormat="1" ht="12"/>
    <row r="48" spans="3:4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  <row r="108" s="8" customFormat="1" ht="12"/>
    <row r="109" s="8" customFormat="1" ht="12"/>
    <row r="110" s="8" customFormat="1" ht="12"/>
    <row r="111" s="8" customFormat="1" ht="12"/>
    <row r="112" s="8" customFormat="1" ht="12"/>
    <row r="113" s="8" customFormat="1" ht="12"/>
    <row r="114" s="8" customFormat="1" ht="12"/>
    <row r="115" s="8" customFormat="1" ht="12"/>
    <row r="116" s="8" customFormat="1" ht="12"/>
    <row r="117" s="8" customFormat="1" ht="12"/>
    <row r="118" s="8" customFormat="1" ht="12"/>
    <row r="119" s="8" customFormat="1" ht="12"/>
    <row r="120" s="8" customFormat="1" ht="12"/>
    <row r="121" s="8" customFormat="1" ht="12"/>
    <row r="122" s="8" customFormat="1" ht="12"/>
  </sheetData>
  <mergeCells count="3"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FAEE-EF86-4C2B-9C86-CB550C577EE4}">
  <sheetPr>
    <tabColor rgb="FFFFC000"/>
    <pageSetUpPr fitToPage="1"/>
  </sheetPr>
  <dimension ref="A1:G94"/>
  <sheetViews>
    <sheetView workbookViewId="0">
      <selection activeCell="E2" sqref="E2"/>
    </sheetView>
  </sheetViews>
  <sheetFormatPr defaultRowHeight="12.75"/>
  <cols>
    <col min="1" max="1" width="6.28515625" style="4" customWidth="1"/>
    <col min="2" max="2" width="29.42578125" style="4" customWidth="1"/>
    <col min="3" max="3" width="14.7109375" style="4" customWidth="1"/>
    <col min="4" max="4" width="15" style="4" customWidth="1"/>
    <col min="5" max="5" width="14.28515625" style="4" customWidth="1"/>
    <col min="6" max="6" width="12.5703125" style="4" customWidth="1"/>
    <col min="7" max="241" width="8.85546875" style="4"/>
    <col min="242" max="242" width="3.85546875" style="4" bestFit="1" customWidth="1"/>
    <col min="243" max="243" width="4.140625" style="4" bestFit="1" customWidth="1"/>
    <col min="244" max="244" width="52.7109375" style="4" customWidth="1"/>
    <col min="245" max="246" width="13.85546875" style="4" customWidth="1"/>
    <col min="247" max="251" width="0" style="4" hidden="1" customWidth="1"/>
    <col min="252" max="252" width="16" style="4" customWidth="1"/>
    <col min="253" max="253" width="13.7109375" style="4" customWidth="1"/>
    <col min="254" max="254" width="13" style="4" customWidth="1"/>
    <col min="255" max="497" width="8.85546875" style="4"/>
    <col min="498" max="498" width="3.85546875" style="4" bestFit="1" customWidth="1"/>
    <col min="499" max="499" width="4.140625" style="4" bestFit="1" customWidth="1"/>
    <col min="500" max="500" width="52.7109375" style="4" customWidth="1"/>
    <col min="501" max="502" width="13.85546875" style="4" customWidth="1"/>
    <col min="503" max="507" width="0" style="4" hidden="1" customWidth="1"/>
    <col min="508" max="508" width="16" style="4" customWidth="1"/>
    <col min="509" max="509" width="13.7109375" style="4" customWidth="1"/>
    <col min="510" max="510" width="13" style="4" customWidth="1"/>
    <col min="511" max="753" width="8.85546875" style="4"/>
    <col min="754" max="754" width="3.85546875" style="4" bestFit="1" customWidth="1"/>
    <col min="755" max="755" width="4.140625" style="4" bestFit="1" customWidth="1"/>
    <col min="756" max="756" width="52.7109375" style="4" customWidth="1"/>
    <col min="757" max="758" width="13.85546875" style="4" customWidth="1"/>
    <col min="759" max="763" width="0" style="4" hidden="1" customWidth="1"/>
    <col min="764" max="764" width="16" style="4" customWidth="1"/>
    <col min="765" max="765" width="13.7109375" style="4" customWidth="1"/>
    <col min="766" max="766" width="13" style="4" customWidth="1"/>
    <col min="767" max="1009" width="8.85546875" style="4"/>
    <col min="1010" max="1010" width="3.85546875" style="4" bestFit="1" customWidth="1"/>
    <col min="1011" max="1011" width="4.140625" style="4" bestFit="1" customWidth="1"/>
    <col min="1012" max="1012" width="52.7109375" style="4" customWidth="1"/>
    <col min="1013" max="1014" width="13.85546875" style="4" customWidth="1"/>
    <col min="1015" max="1019" width="0" style="4" hidden="1" customWidth="1"/>
    <col min="1020" max="1020" width="16" style="4" customWidth="1"/>
    <col min="1021" max="1021" width="13.7109375" style="4" customWidth="1"/>
    <col min="1022" max="1022" width="13" style="4" customWidth="1"/>
    <col min="1023" max="1265" width="8.85546875" style="4"/>
    <col min="1266" max="1266" width="3.85546875" style="4" bestFit="1" customWidth="1"/>
    <col min="1267" max="1267" width="4.140625" style="4" bestFit="1" customWidth="1"/>
    <col min="1268" max="1268" width="52.7109375" style="4" customWidth="1"/>
    <col min="1269" max="1270" width="13.85546875" style="4" customWidth="1"/>
    <col min="1271" max="1275" width="0" style="4" hidden="1" customWidth="1"/>
    <col min="1276" max="1276" width="16" style="4" customWidth="1"/>
    <col min="1277" max="1277" width="13.7109375" style="4" customWidth="1"/>
    <col min="1278" max="1278" width="13" style="4" customWidth="1"/>
    <col min="1279" max="1521" width="8.85546875" style="4"/>
    <col min="1522" max="1522" width="3.85546875" style="4" bestFit="1" customWidth="1"/>
    <col min="1523" max="1523" width="4.140625" style="4" bestFit="1" customWidth="1"/>
    <col min="1524" max="1524" width="52.7109375" style="4" customWidth="1"/>
    <col min="1525" max="1526" width="13.85546875" style="4" customWidth="1"/>
    <col min="1527" max="1531" width="0" style="4" hidden="1" customWidth="1"/>
    <col min="1532" max="1532" width="16" style="4" customWidth="1"/>
    <col min="1533" max="1533" width="13.7109375" style="4" customWidth="1"/>
    <col min="1534" max="1534" width="13" style="4" customWidth="1"/>
    <col min="1535" max="1777" width="8.85546875" style="4"/>
    <col min="1778" max="1778" width="3.85546875" style="4" bestFit="1" customWidth="1"/>
    <col min="1779" max="1779" width="4.140625" style="4" bestFit="1" customWidth="1"/>
    <col min="1780" max="1780" width="52.7109375" style="4" customWidth="1"/>
    <col min="1781" max="1782" width="13.85546875" style="4" customWidth="1"/>
    <col min="1783" max="1787" width="0" style="4" hidden="1" customWidth="1"/>
    <col min="1788" max="1788" width="16" style="4" customWidth="1"/>
    <col min="1789" max="1789" width="13.7109375" style="4" customWidth="1"/>
    <col min="1790" max="1790" width="13" style="4" customWidth="1"/>
    <col min="1791" max="2033" width="8.85546875" style="4"/>
    <col min="2034" max="2034" width="3.85546875" style="4" bestFit="1" customWidth="1"/>
    <col min="2035" max="2035" width="4.140625" style="4" bestFit="1" customWidth="1"/>
    <col min="2036" max="2036" width="52.7109375" style="4" customWidth="1"/>
    <col min="2037" max="2038" width="13.85546875" style="4" customWidth="1"/>
    <col min="2039" max="2043" width="0" style="4" hidden="1" customWidth="1"/>
    <col min="2044" max="2044" width="16" style="4" customWidth="1"/>
    <col min="2045" max="2045" width="13.7109375" style="4" customWidth="1"/>
    <col min="2046" max="2046" width="13" style="4" customWidth="1"/>
    <col min="2047" max="2289" width="8.85546875" style="4"/>
    <col min="2290" max="2290" width="3.85546875" style="4" bestFit="1" customWidth="1"/>
    <col min="2291" max="2291" width="4.140625" style="4" bestFit="1" customWidth="1"/>
    <col min="2292" max="2292" width="52.7109375" style="4" customWidth="1"/>
    <col min="2293" max="2294" width="13.85546875" style="4" customWidth="1"/>
    <col min="2295" max="2299" width="0" style="4" hidden="1" customWidth="1"/>
    <col min="2300" max="2300" width="16" style="4" customWidth="1"/>
    <col min="2301" max="2301" width="13.7109375" style="4" customWidth="1"/>
    <col min="2302" max="2302" width="13" style="4" customWidth="1"/>
    <col min="2303" max="2545" width="8.85546875" style="4"/>
    <col min="2546" max="2546" width="3.85546875" style="4" bestFit="1" customWidth="1"/>
    <col min="2547" max="2547" width="4.140625" style="4" bestFit="1" customWidth="1"/>
    <col min="2548" max="2548" width="52.7109375" style="4" customWidth="1"/>
    <col min="2549" max="2550" width="13.85546875" style="4" customWidth="1"/>
    <col min="2551" max="2555" width="0" style="4" hidden="1" customWidth="1"/>
    <col min="2556" max="2556" width="16" style="4" customWidth="1"/>
    <col min="2557" max="2557" width="13.7109375" style="4" customWidth="1"/>
    <col min="2558" max="2558" width="13" style="4" customWidth="1"/>
    <col min="2559" max="2801" width="8.85546875" style="4"/>
    <col min="2802" max="2802" width="3.85546875" style="4" bestFit="1" customWidth="1"/>
    <col min="2803" max="2803" width="4.140625" style="4" bestFit="1" customWidth="1"/>
    <col min="2804" max="2804" width="52.7109375" style="4" customWidth="1"/>
    <col min="2805" max="2806" width="13.85546875" style="4" customWidth="1"/>
    <col min="2807" max="2811" width="0" style="4" hidden="1" customWidth="1"/>
    <col min="2812" max="2812" width="16" style="4" customWidth="1"/>
    <col min="2813" max="2813" width="13.7109375" style="4" customWidth="1"/>
    <col min="2814" max="2814" width="13" style="4" customWidth="1"/>
    <col min="2815" max="3057" width="8.85546875" style="4"/>
    <col min="3058" max="3058" width="3.85546875" style="4" bestFit="1" customWidth="1"/>
    <col min="3059" max="3059" width="4.140625" style="4" bestFit="1" customWidth="1"/>
    <col min="3060" max="3060" width="52.7109375" style="4" customWidth="1"/>
    <col min="3061" max="3062" width="13.85546875" style="4" customWidth="1"/>
    <col min="3063" max="3067" width="0" style="4" hidden="1" customWidth="1"/>
    <col min="3068" max="3068" width="16" style="4" customWidth="1"/>
    <col min="3069" max="3069" width="13.7109375" style="4" customWidth="1"/>
    <col min="3070" max="3070" width="13" style="4" customWidth="1"/>
    <col min="3071" max="3313" width="8.85546875" style="4"/>
    <col min="3314" max="3314" width="3.85546875" style="4" bestFit="1" customWidth="1"/>
    <col min="3315" max="3315" width="4.140625" style="4" bestFit="1" customWidth="1"/>
    <col min="3316" max="3316" width="52.7109375" style="4" customWidth="1"/>
    <col min="3317" max="3318" width="13.85546875" style="4" customWidth="1"/>
    <col min="3319" max="3323" width="0" style="4" hidden="1" customWidth="1"/>
    <col min="3324" max="3324" width="16" style="4" customWidth="1"/>
    <col min="3325" max="3325" width="13.7109375" style="4" customWidth="1"/>
    <col min="3326" max="3326" width="13" style="4" customWidth="1"/>
    <col min="3327" max="3569" width="8.85546875" style="4"/>
    <col min="3570" max="3570" width="3.85546875" style="4" bestFit="1" customWidth="1"/>
    <col min="3571" max="3571" width="4.140625" style="4" bestFit="1" customWidth="1"/>
    <col min="3572" max="3572" width="52.7109375" style="4" customWidth="1"/>
    <col min="3573" max="3574" width="13.85546875" style="4" customWidth="1"/>
    <col min="3575" max="3579" width="0" style="4" hidden="1" customWidth="1"/>
    <col min="3580" max="3580" width="16" style="4" customWidth="1"/>
    <col min="3581" max="3581" width="13.7109375" style="4" customWidth="1"/>
    <col min="3582" max="3582" width="13" style="4" customWidth="1"/>
    <col min="3583" max="3825" width="8.85546875" style="4"/>
    <col min="3826" max="3826" width="3.85546875" style="4" bestFit="1" customWidth="1"/>
    <col min="3827" max="3827" width="4.140625" style="4" bestFit="1" customWidth="1"/>
    <col min="3828" max="3828" width="52.7109375" style="4" customWidth="1"/>
    <col min="3829" max="3830" width="13.85546875" style="4" customWidth="1"/>
    <col min="3831" max="3835" width="0" style="4" hidden="1" customWidth="1"/>
    <col min="3836" max="3836" width="16" style="4" customWidth="1"/>
    <col min="3837" max="3837" width="13.7109375" style="4" customWidth="1"/>
    <col min="3838" max="3838" width="13" style="4" customWidth="1"/>
    <col min="3839" max="4081" width="8.85546875" style="4"/>
    <col min="4082" max="4082" width="3.85546875" style="4" bestFit="1" customWidth="1"/>
    <col min="4083" max="4083" width="4.140625" style="4" bestFit="1" customWidth="1"/>
    <col min="4084" max="4084" width="52.7109375" style="4" customWidth="1"/>
    <col min="4085" max="4086" width="13.85546875" style="4" customWidth="1"/>
    <col min="4087" max="4091" width="0" style="4" hidden="1" customWidth="1"/>
    <col min="4092" max="4092" width="16" style="4" customWidth="1"/>
    <col min="4093" max="4093" width="13.7109375" style="4" customWidth="1"/>
    <col min="4094" max="4094" width="13" style="4" customWidth="1"/>
    <col min="4095" max="4337" width="8.85546875" style="4"/>
    <col min="4338" max="4338" width="3.85546875" style="4" bestFit="1" customWidth="1"/>
    <col min="4339" max="4339" width="4.140625" style="4" bestFit="1" customWidth="1"/>
    <col min="4340" max="4340" width="52.7109375" style="4" customWidth="1"/>
    <col min="4341" max="4342" width="13.85546875" style="4" customWidth="1"/>
    <col min="4343" max="4347" width="0" style="4" hidden="1" customWidth="1"/>
    <col min="4348" max="4348" width="16" style="4" customWidth="1"/>
    <col min="4349" max="4349" width="13.7109375" style="4" customWidth="1"/>
    <col min="4350" max="4350" width="13" style="4" customWidth="1"/>
    <col min="4351" max="4593" width="8.85546875" style="4"/>
    <col min="4594" max="4594" width="3.85546875" style="4" bestFit="1" customWidth="1"/>
    <col min="4595" max="4595" width="4.140625" style="4" bestFit="1" customWidth="1"/>
    <col min="4596" max="4596" width="52.7109375" style="4" customWidth="1"/>
    <col min="4597" max="4598" width="13.85546875" style="4" customWidth="1"/>
    <col min="4599" max="4603" width="0" style="4" hidden="1" customWidth="1"/>
    <col min="4604" max="4604" width="16" style="4" customWidth="1"/>
    <col min="4605" max="4605" width="13.7109375" style="4" customWidth="1"/>
    <col min="4606" max="4606" width="13" style="4" customWidth="1"/>
    <col min="4607" max="4849" width="8.85546875" style="4"/>
    <col min="4850" max="4850" width="3.85546875" style="4" bestFit="1" customWidth="1"/>
    <col min="4851" max="4851" width="4.140625" style="4" bestFit="1" customWidth="1"/>
    <col min="4852" max="4852" width="52.7109375" style="4" customWidth="1"/>
    <col min="4853" max="4854" width="13.85546875" style="4" customWidth="1"/>
    <col min="4855" max="4859" width="0" style="4" hidden="1" customWidth="1"/>
    <col min="4860" max="4860" width="16" style="4" customWidth="1"/>
    <col min="4861" max="4861" width="13.7109375" style="4" customWidth="1"/>
    <col min="4862" max="4862" width="13" style="4" customWidth="1"/>
    <col min="4863" max="5105" width="8.85546875" style="4"/>
    <col min="5106" max="5106" width="3.85546875" style="4" bestFit="1" customWidth="1"/>
    <col min="5107" max="5107" width="4.140625" style="4" bestFit="1" customWidth="1"/>
    <col min="5108" max="5108" width="52.7109375" style="4" customWidth="1"/>
    <col min="5109" max="5110" width="13.85546875" style="4" customWidth="1"/>
    <col min="5111" max="5115" width="0" style="4" hidden="1" customWidth="1"/>
    <col min="5116" max="5116" width="16" style="4" customWidth="1"/>
    <col min="5117" max="5117" width="13.7109375" style="4" customWidth="1"/>
    <col min="5118" max="5118" width="13" style="4" customWidth="1"/>
    <col min="5119" max="5361" width="8.85546875" style="4"/>
    <col min="5362" max="5362" width="3.85546875" style="4" bestFit="1" customWidth="1"/>
    <col min="5363" max="5363" width="4.140625" style="4" bestFit="1" customWidth="1"/>
    <col min="5364" max="5364" width="52.7109375" style="4" customWidth="1"/>
    <col min="5365" max="5366" width="13.85546875" style="4" customWidth="1"/>
    <col min="5367" max="5371" width="0" style="4" hidden="1" customWidth="1"/>
    <col min="5372" max="5372" width="16" style="4" customWidth="1"/>
    <col min="5373" max="5373" width="13.7109375" style="4" customWidth="1"/>
    <col min="5374" max="5374" width="13" style="4" customWidth="1"/>
    <col min="5375" max="5617" width="8.85546875" style="4"/>
    <col min="5618" max="5618" width="3.85546875" style="4" bestFit="1" customWidth="1"/>
    <col min="5619" max="5619" width="4.140625" style="4" bestFit="1" customWidth="1"/>
    <col min="5620" max="5620" width="52.7109375" style="4" customWidth="1"/>
    <col min="5621" max="5622" width="13.85546875" style="4" customWidth="1"/>
    <col min="5623" max="5627" width="0" style="4" hidden="1" customWidth="1"/>
    <col min="5628" max="5628" width="16" style="4" customWidth="1"/>
    <col min="5629" max="5629" width="13.7109375" style="4" customWidth="1"/>
    <col min="5630" max="5630" width="13" style="4" customWidth="1"/>
    <col min="5631" max="5873" width="8.85546875" style="4"/>
    <col min="5874" max="5874" width="3.85546875" style="4" bestFit="1" customWidth="1"/>
    <col min="5875" max="5875" width="4.140625" style="4" bestFit="1" customWidth="1"/>
    <col min="5876" max="5876" width="52.7109375" style="4" customWidth="1"/>
    <col min="5877" max="5878" width="13.85546875" style="4" customWidth="1"/>
    <col min="5879" max="5883" width="0" style="4" hidden="1" customWidth="1"/>
    <col min="5884" max="5884" width="16" style="4" customWidth="1"/>
    <col min="5885" max="5885" width="13.7109375" style="4" customWidth="1"/>
    <col min="5886" max="5886" width="13" style="4" customWidth="1"/>
    <col min="5887" max="6129" width="8.85546875" style="4"/>
    <col min="6130" max="6130" width="3.85546875" style="4" bestFit="1" customWidth="1"/>
    <col min="6131" max="6131" width="4.140625" style="4" bestFit="1" customWidth="1"/>
    <col min="6132" max="6132" width="52.7109375" style="4" customWidth="1"/>
    <col min="6133" max="6134" width="13.85546875" style="4" customWidth="1"/>
    <col min="6135" max="6139" width="0" style="4" hidden="1" customWidth="1"/>
    <col min="6140" max="6140" width="16" style="4" customWidth="1"/>
    <col min="6141" max="6141" width="13.7109375" style="4" customWidth="1"/>
    <col min="6142" max="6142" width="13" style="4" customWidth="1"/>
    <col min="6143" max="6385" width="8.85546875" style="4"/>
    <col min="6386" max="6386" width="3.85546875" style="4" bestFit="1" customWidth="1"/>
    <col min="6387" max="6387" width="4.140625" style="4" bestFit="1" customWidth="1"/>
    <col min="6388" max="6388" width="52.7109375" style="4" customWidth="1"/>
    <col min="6389" max="6390" width="13.85546875" style="4" customWidth="1"/>
    <col min="6391" max="6395" width="0" style="4" hidden="1" customWidth="1"/>
    <col min="6396" max="6396" width="16" style="4" customWidth="1"/>
    <col min="6397" max="6397" width="13.7109375" style="4" customWidth="1"/>
    <col min="6398" max="6398" width="13" style="4" customWidth="1"/>
    <col min="6399" max="6641" width="8.85546875" style="4"/>
    <col min="6642" max="6642" width="3.85546875" style="4" bestFit="1" customWidth="1"/>
    <col min="6643" max="6643" width="4.140625" style="4" bestFit="1" customWidth="1"/>
    <col min="6644" max="6644" width="52.7109375" style="4" customWidth="1"/>
    <col min="6645" max="6646" width="13.85546875" style="4" customWidth="1"/>
    <col min="6647" max="6651" width="0" style="4" hidden="1" customWidth="1"/>
    <col min="6652" max="6652" width="16" style="4" customWidth="1"/>
    <col min="6653" max="6653" width="13.7109375" style="4" customWidth="1"/>
    <col min="6654" max="6654" width="13" style="4" customWidth="1"/>
    <col min="6655" max="6897" width="8.85546875" style="4"/>
    <col min="6898" max="6898" width="3.85546875" style="4" bestFit="1" customWidth="1"/>
    <col min="6899" max="6899" width="4.140625" style="4" bestFit="1" customWidth="1"/>
    <col min="6900" max="6900" width="52.7109375" style="4" customWidth="1"/>
    <col min="6901" max="6902" width="13.85546875" style="4" customWidth="1"/>
    <col min="6903" max="6907" width="0" style="4" hidden="1" customWidth="1"/>
    <col min="6908" max="6908" width="16" style="4" customWidth="1"/>
    <col min="6909" max="6909" width="13.7109375" style="4" customWidth="1"/>
    <col min="6910" max="6910" width="13" style="4" customWidth="1"/>
    <col min="6911" max="7153" width="8.85546875" style="4"/>
    <col min="7154" max="7154" width="3.85546875" style="4" bestFit="1" customWidth="1"/>
    <col min="7155" max="7155" width="4.140625" style="4" bestFit="1" customWidth="1"/>
    <col min="7156" max="7156" width="52.7109375" style="4" customWidth="1"/>
    <col min="7157" max="7158" width="13.85546875" style="4" customWidth="1"/>
    <col min="7159" max="7163" width="0" style="4" hidden="1" customWidth="1"/>
    <col min="7164" max="7164" width="16" style="4" customWidth="1"/>
    <col min="7165" max="7165" width="13.7109375" style="4" customWidth="1"/>
    <col min="7166" max="7166" width="13" style="4" customWidth="1"/>
    <col min="7167" max="7409" width="8.85546875" style="4"/>
    <col min="7410" max="7410" width="3.85546875" style="4" bestFit="1" customWidth="1"/>
    <col min="7411" max="7411" width="4.140625" style="4" bestFit="1" customWidth="1"/>
    <col min="7412" max="7412" width="52.7109375" style="4" customWidth="1"/>
    <col min="7413" max="7414" width="13.85546875" style="4" customWidth="1"/>
    <col min="7415" max="7419" width="0" style="4" hidden="1" customWidth="1"/>
    <col min="7420" max="7420" width="16" style="4" customWidth="1"/>
    <col min="7421" max="7421" width="13.7109375" style="4" customWidth="1"/>
    <col min="7422" max="7422" width="13" style="4" customWidth="1"/>
    <col min="7423" max="7665" width="8.85546875" style="4"/>
    <col min="7666" max="7666" width="3.85546875" style="4" bestFit="1" customWidth="1"/>
    <col min="7667" max="7667" width="4.140625" style="4" bestFit="1" customWidth="1"/>
    <col min="7668" max="7668" width="52.7109375" style="4" customWidth="1"/>
    <col min="7669" max="7670" width="13.85546875" style="4" customWidth="1"/>
    <col min="7671" max="7675" width="0" style="4" hidden="1" customWidth="1"/>
    <col min="7676" max="7676" width="16" style="4" customWidth="1"/>
    <col min="7677" max="7677" width="13.7109375" style="4" customWidth="1"/>
    <col min="7678" max="7678" width="13" style="4" customWidth="1"/>
    <col min="7679" max="7921" width="8.85546875" style="4"/>
    <col min="7922" max="7922" width="3.85546875" style="4" bestFit="1" customWidth="1"/>
    <col min="7923" max="7923" width="4.140625" style="4" bestFit="1" customWidth="1"/>
    <col min="7924" max="7924" width="52.7109375" style="4" customWidth="1"/>
    <col min="7925" max="7926" width="13.85546875" style="4" customWidth="1"/>
    <col min="7927" max="7931" width="0" style="4" hidden="1" customWidth="1"/>
    <col min="7932" max="7932" width="16" style="4" customWidth="1"/>
    <col min="7933" max="7933" width="13.7109375" style="4" customWidth="1"/>
    <col min="7934" max="7934" width="13" style="4" customWidth="1"/>
    <col min="7935" max="8177" width="8.85546875" style="4"/>
    <col min="8178" max="8178" width="3.85546875" style="4" bestFit="1" customWidth="1"/>
    <col min="8179" max="8179" width="4.140625" style="4" bestFit="1" customWidth="1"/>
    <col min="8180" max="8180" width="52.7109375" style="4" customWidth="1"/>
    <col min="8181" max="8182" width="13.85546875" style="4" customWidth="1"/>
    <col min="8183" max="8187" width="0" style="4" hidden="1" customWidth="1"/>
    <col min="8188" max="8188" width="16" style="4" customWidth="1"/>
    <col min="8189" max="8189" width="13.7109375" style="4" customWidth="1"/>
    <col min="8190" max="8190" width="13" style="4" customWidth="1"/>
    <col min="8191" max="8433" width="8.85546875" style="4"/>
    <col min="8434" max="8434" width="3.85546875" style="4" bestFit="1" customWidth="1"/>
    <col min="8435" max="8435" width="4.140625" style="4" bestFit="1" customWidth="1"/>
    <col min="8436" max="8436" width="52.7109375" style="4" customWidth="1"/>
    <col min="8437" max="8438" width="13.85546875" style="4" customWidth="1"/>
    <col min="8439" max="8443" width="0" style="4" hidden="1" customWidth="1"/>
    <col min="8444" max="8444" width="16" style="4" customWidth="1"/>
    <col min="8445" max="8445" width="13.7109375" style="4" customWidth="1"/>
    <col min="8446" max="8446" width="13" style="4" customWidth="1"/>
    <col min="8447" max="8689" width="8.85546875" style="4"/>
    <col min="8690" max="8690" width="3.85546875" style="4" bestFit="1" customWidth="1"/>
    <col min="8691" max="8691" width="4.140625" style="4" bestFit="1" customWidth="1"/>
    <col min="8692" max="8692" width="52.7109375" style="4" customWidth="1"/>
    <col min="8693" max="8694" width="13.85546875" style="4" customWidth="1"/>
    <col min="8695" max="8699" width="0" style="4" hidden="1" customWidth="1"/>
    <col min="8700" max="8700" width="16" style="4" customWidth="1"/>
    <col min="8701" max="8701" width="13.7109375" style="4" customWidth="1"/>
    <col min="8702" max="8702" width="13" style="4" customWidth="1"/>
    <col min="8703" max="8945" width="8.85546875" style="4"/>
    <col min="8946" max="8946" width="3.85546875" style="4" bestFit="1" customWidth="1"/>
    <col min="8947" max="8947" width="4.140625" style="4" bestFit="1" customWidth="1"/>
    <col min="8948" max="8948" width="52.7109375" style="4" customWidth="1"/>
    <col min="8949" max="8950" width="13.85546875" style="4" customWidth="1"/>
    <col min="8951" max="8955" width="0" style="4" hidden="1" customWidth="1"/>
    <col min="8956" max="8956" width="16" style="4" customWidth="1"/>
    <col min="8957" max="8957" width="13.7109375" style="4" customWidth="1"/>
    <col min="8958" max="8958" width="13" style="4" customWidth="1"/>
    <col min="8959" max="9201" width="8.85546875" style="4"/>
    <col min="9202" max="9202" width="3.85546875" style="4" bestFit="1" customWidth="1"/>
    <col min="9203" max="9203" width="4.140625" style="4" bestFit="1" customWidth="1"/>
    <col min="9204" max="9204" width="52.7109375" style="4" customWidth="1"/>
    <col min="9205" max="9206" width="13.85546875" style="4" customWidth="1"/>
    <col min="9207" max="9211" width="0" style="4" hidden="1" customWidth="1"/>
    <col min="9212" max="9212" width="16" style="4" customWidth="1"/>
    <col min="9213" max="9213" width="13.7109375" style="4" customWidth="1"/>
    <col min="9214" max="9214" width="13" style="4" customWidth="1"/>
    <col min="9215" max="9457" width="8.85546875" style="4"/>
    <col min="9458" max="9458" width="3.85546875" style="4" bestFit="1" customWidth="1"/>
    <col min="9459" max="9459" width="4.140625" style="4" bestFit="1" customWidth="1"/>
    <col min="9460" max="9460" width="52.7109375" style="4" customWidth="1"/>
    <col min="9461" max="9462" width="13.85546875" style="4" customWidth="1"/>
    <col min="9463" max="9467" width="0" style="4" hidden="1" customWidth="1"/>
    <col min="9468" max="9468" width="16" style="4" customWidth="1"/>
    <col min="9469" max="9469" width="13.7109375" style="4" customWidth="1"/>
    <col min="9470" max="9470" width="13" style="4" customWidth="1"/>
    <col min="9471" max="9713" width="8.85546875" style="4"/>
    <col min="9714" max="9714" width="3.85546875" style="4" bestFit="1" customWidth="1"/>
    <col min="9715" max="9715" width="4.140625" style="4" bestFit="1" customWidth="1"/>
    <col min="9716" max="9716" width="52.7109375" style="4" customWidth="1"/>
    <col min="9717" max="9718" width="13.85546875" style="4" customWidth="1"/>
    <col min="9719" max="9723" width="0" style="4" hidden="1" customWidth="1"/>
    <col min="9724" max="9724" width="16" style="4" customWidth="1"/>
    <col min="9725" max="9725" width="13.7109375" style="4" customWidth="1"/>
    <col min="9726" max="9726" width="13" style="4" customWidth="1"/>
    <col min="9727" max="9969" width="8.85546875" style="4"/>
    <col min="9970" max="9970" width="3.85546875" style="4" bestFit="1" customWidth="1"/>
    <col min="9971" max="9971" width="4.140625" style="4" bestFit="1" customWidth="1"/>
    <col min="9972" max="9972" width="52.7109375" style="4" customWidth="1"/>
    <col min="9973" max="9974" width="13.85546875" style="4" customWidth="1"/>
    <col min="9975" max="9979" width="0" style="4" hidden="1" customWidth="1"/>
    <col min="9980" max="9980" width="16" style="4" customWidth="1"/>
    <col min="9981" max="9981" width="13.7109375" style="4" customWidth="1"/>
    <col min="9982" max="9982" width="13" style="4" customWidth="1"/>
    <col min="9983" max="10225" width="8.85546875" style="4"/>
    <col min="10226" max="10226" width="3.85546875" style="4" bestFit="1" customWidth="1"/>
    <col min="10227" max="10227" width="4.140625" style="4" bestFit="1" customWidth="1"/>
    <col min="10228" max="10228" width="52.7109375" style="4" customWidth="1"/>
    <col min="10229" max="10230" width="13.85546875" style="4" customWidth="1"/>
    <col min="10231" max="10235" width="0" style="4" hidden="1" customWidth="1"/>
    <col min="10236" max="10236" width="16" style="4" customWidth="1"/>
    <col min="10237" max="10237" width="13.7109375" style="4" customWidth="1"/>
    <col min="10238" max="10238" width="13" style="4" customWidth="1"/>
    <col min="10239" max="10481" width="8.85546875" style="4"/>
    <col min="10482" max="10482" width="3.85546875" style="4" bestFit="1" customWidth="1"/>
    <col min="10483" max="10483" width="4.140625" style="4" bestFit="1" customWidth="1"/>
    <col min="10484" max="10484" width="52.7109375" style="4" customWidth="1"/>
    <col min="10485" max="10486" width="13.85546875" style="4" customWidth="1"/>
    <col min="10487" max="10491" width="0" style="4" hidden="1" customWidth="1"/>
    <col min="10492" max="10492" width="16" style="4" customWidth="1"/>
    <col min="10493" max="10493" width="13.7109375" style="4" customWidth="1"/>
    <col min="10494" max="10494" width="13" style="4" customWidth="1"/>
    <col min="10495" max="10737" width="8.85546875" style="4"/>
    <col min="10738" max="10738" width="3.85546875" style="4" bestFit="1" customWidth="1"/>
    <col min="10739" max="10739" width="4.140625" style="4" bestFit="1" customWidth="1"/>
    <col min="10740" max="10740" width="52.7109375" style="4" customWidth="1"/>
    <col min="10741" max="10742" width="13.85546875" style="4" customWidth="1"/>
    <col min="10743" max="10747" width="0" style="4" hidden="1" customWidth="1"/>
    <col min="10748" max="10748" width="16" style="4" customWidth="1"/>
    <col min="10749" max="10749" width="13.7109375" style="4" customWidth="1"/>
    <col min="10750" max="10750" width="13" style="4" customWidth="1"/>
    <col min="10751" max="10993" width="8.85546875" style="4"/>
    <col min="10994" max="10994" width="3.85546875" style="4" bestFit="1" customWidth="1"/>
    <col min="10995" max="10995" width="4.140625" style="4" bestFit="1" customWidth="1"/>
    <col min="10996" max="10996" width="52.7109375" style="4" customWidth="1"/>
    <col min="10997" max="10998" width="13.85546875" style="4" customWidth="1"/>
    <col min="10999" max="11003" width="0" style="4" hidden="1" customWidth="1"/>
    <col min="11004" max="11004" width="16" style="4" customWidth="1"/>
    <col min="11005" max="11005" width="13.7109375" style="4" customWidth="1"/>
    <col min="11006" max="11006" width="13" style="4" customWidth="1"/>
    <col min="11007" max="11249" width="8.85546875" style="4"/>
    <col min="11250" max="11250" width="3.85546875" style="4" bestFit="1" customWidth="1"/>
    <col min="11251" max="11251" width="4.140625" style="4" bestFit="1" customWidth="1"/>
    <col min="11252" max="11252" width="52.7109375" style="4" customWidth="1"/>
    <col min="11253" max="11254" width="13.85546875" style="4" customWidth="1"/>
    <col min="11255" max="11259" width="0" style="4" hidden="1" customWidth="1"/>
    <col min="11260" max="11260" width="16" style="4" customWidth="1"/>
    <col min="11261" max="11261" width="13.7109375" style="4" customWidth="1"/>
    <col min="11262" max="11262" width="13" style="4" customWidth="1"/>
    <col min="11263" max="11505" width="8.85546875" style="4"/>
    <col min="11506" max="11506" width="3.85546875" style="4" bestFit="1" customWidth="1"/>
    <col min="11507" max="11507" width="4.140625" style="4" bestFit="1" customWidth="1"/>
    <col min="11508" max="11508" width="52.7109375" style="4" customWidth="1"/>
    <col min="11509" max="11510" width="13.85546875" style="4" customWidth="1"/>
    <col min="11511" max="11515" width="0" style="4" hidden="1" customWidth="1"/>
    <col min="11516" max="11516" width="16" style="4" customWidth="1"/>
    <col min="11517" max="11517" width="13.7109375" style="4" customWidth="1"/>
    <col min="11518" max="11518" width="13" style="4" customWidth="1"/>
    <col min="11519" max="11761" width="8.85546875" style="4"/>
    <col min="11762" max="11762" width="3.85546875" style="4" bestFit="1" customWidth="1"/>
    <col min="11763" max="11763" width="4.140625" style="4" bestFit="1" customWidth="1"/>
    <col min="11764" max="11764" width="52.7109375" style="4" customWidth="1"/>
    <col min="11765" max="11766" width="13.85546875" style="4" customWidth="1"/>
    <col min="11767" max="11771" width="0" style="4" hidden="1" customWidth="1"/>
    <col min="11772" max="11772" width="16" style="4" customWidth="1"/>
    <col min="11773" max="11773" width="13.7109375" style="4" customWidth="1"/>
    <col min="11774" max="11774" width="13" style="4" customWidth="1"/>
    <col min="11775" max="12017" width="8.85546875" style="4"/>
    <col min="12018" max="12018" width="3.85546875" style="4" bestFit="1" customWidth="1"/>
    <col min="12019" max="12019" width="4.140625" style="4" bestFit="1" customWidth="1"/>
    <col min="12020" max="12020" width="52.7109375" style="4" customWidth="1"/>
    <col min="12021" max="12022" width="13.85546875" style="4" customWidth="1"/>
    <col min="12023" max="12027" width="0" style="4" hidden="1" customWidth="1"/>
    <col min="12028" max="12028" width="16" style="4" customWidth="1"/>
    <col min="12029" max="12029" width="13.7109375" style="4" customWidth="1"/>
    <col min="12030" max="12030" width="13" style="4" customWidth="1"/>
    <col min="12031" max="12273" width="8.85546875" style="4"/>
    <col min="12274" max="12274" width="3.85546875" style="4" bestFit="1" customWidth="1"/>
    <col min="12275" max="12275" width="4.140625" style="4" bestFit="1" customWidth="1"/>
    <col min="12276" max="12276" width="52.7109375" style="4" customWidth="1"/>
    <col min="12277" max="12278" width="13.85546875" style="4" customWidth="1"/>
    <col min="12279" max="12283" width="0" style="4" hidden="1" customWidth="1"/>
    <col min="12284" max="12284" width="16" style="4" customWidth="1"/>
    <col min="12285" max="12285" width="13.7109375" style="4" customWidth="1"/>
    <col min="12286" max="12286" width="13" style="4" customWidth="1"/>
    <col min="12287" max="12529" width="8.85546875" style="4"/>
    <col min="12530" max="12530" width="3.85546875" style="4" bestFit="1" customWidth="1"/>
    <col min="12531" max="12531" width="4.140625" style="4" bestFit="1" customWidth="1"/>
    <col min="12532" max="12532" width="52.7109375" style="4" customWidth="1"/>
    <col min="12533" max="12534" width="13.85546875" style="4" customWidth="1"/>
    <col min="12535" max="12539" width="0" style="4" hidden="1" customWidth="1"/>
    <col min="12540" max="12540" width="16" style="4" customWidth="1"/>
    <col min="12541" max="12541" width="13.7109375" style="4" customWidth="1"/>
    <col min="12542" max="12542" width="13" style="4" customWidth="1"/>
    <col min="12543" max="12785" width="8.85546875" style="4"/>
    <col min="12786" max="12786" width="3.85546875" style="4" bestFit="1" customWidth="1"/>
    <col min="12787" max="12787" width="4.140625" style="4" bestFit="1" customWidth="1"/>
    <col min="12788" max="12788" width="52.7109375" style="4" customWidth="1"/>
    <col min="12789" max="12790" width="13.85546875" style="4" customWidth="1"/>
    <col min="12791" max="12795" width="0" style="4" hidden="1" customWidth="1"/>
    <col min="12796" max="12796" width="16" style="4" customWidth="1"/>
    <col min="12797" max="12797" width="13.7109375" style="4" customWidth="1"/>
    <col min="12798" max="12798" width="13" style="4" customWidth="1"/>
    <col min="12799" max="13041" width="8.85546875" style="4"/>
    <col min="13042" max="13042" width="3.85546875" style="4" bestFit="1" customWidth="1"/>
    <col min="13043" max="13043" width="4.140625" style="4" bestFit="1" customWidth="1"/>
    <col min="13044" max="13044" width="52.7109375" style="4" customWidth="1"/>
    <col min="13045" max="13046" width="13.85546875" style="4" customWidth="1"/>
    <col min="13047" max="13051" width="0" style="4" hidden="1" customWidth="1"/>
    <col min="13052" max="13052" width="16" style="4" customWidth="1"/>
    <col min="13053" max="13053" width="13.7109375" style="4" customWidth="1"/>
    <col min="13054" max="13054" width="13" style="4" customWidth="1"/>
    <col min="13055" max="13297" width="8.85546875" style="4"/>
    <col min="13298" max="13298" width="3.85546875" style="4" bestFit="1" customWidth="1"/>
    <col min="13299" max="13299" width="4.140625" style="4" bestFit="1" customWidth="1"/>
    <col min="13300" max="13300" width="52.7109375" style="4" customWidth="1"/>
    <col min="13301" max="13302" width="13.85546875" style="4" customWidth="1"/>
    <col min="13303" max="13307" width="0" style="4" hidden="1" customWidth="1"/>
    <col min="13308" max="13308" width="16" style="4" customWidth="1"/>
    <col min="13309" max="13309" width="13.7109375" style="4" customWidth="1"/>
    <col min="13310" max="13310" width="13" style="4" customWidth="1"/>
    <col min="13311" max="13553" width="8.85546875" style="4"/>
    <col min="13554" max="13554" width="3.85546875" style="4" bestFit="1" customWidth="1"/>
    <col min="13555" max="13555" width="4.140625" style="4" bestFit="1" customWidth="1"/>
    <col min="13556" max="13556" width="52.7109375" style="4" customWidth="1"/>
    <col min="13557" max="13558" width="13.85546875" style="4" customWidth="1"/>
    <col min="13559" max="13563" width="0" style="4" hidden="1" customWidth="1"/>
    <col min="13564" max="13564" width="16" style="4" customWidth="1"/>
    <col min="13565" max="13565" width="13.7109375" style="4" customWidth="1"/>
    <col min="13566" max="13566" width="13" style="4" customWidth="1"/>
    <col min="13567" max="13809" width="8.85546875" style="4"/>
    <col min="13810" max="13810" width="3.85546875" style="4" bestFit="1" customWidth="1"/>
    <col min="13811" max="13811" width="4.140625" style="4" bestFit="1" customWidth="1"/>
    <col min="13812" max="13812" width="52.7109375" style="4" customWidth="1"/>
    <col min="13813" max="13814" width="13.85546875" style="4" customWidth="1"/>
    <col min="13815" max="13819" width="0" style="4" hidden="1" customWidth="1"/>
    <col min="13820" max="13820" width="16" style="4" customWidth="1"/>
    <col min="13821" max="13821" width="13.7109375" style="4" customWidth="1"/>
    <col min="13822" max="13822" width="13" style="4" customWidth="1"/>
    <col min="13823" max="14065" width="8.85546875" style="4"/>
    <col min="14066" max="14066" width="3.85546875" style="4" bestFit="1" customWidth="1"/>
    <col min="14067" max="14067" width="4.140625" style="4" bestFit="1" customWidth="1"/>
    <col min="14068" max="14068" width="52.7109375" style="4" customWidth="1"/>
    <col min="14069" max="14070" width="13.85546875" style="4" customWidth="1"/>
    <col min="14071" max="14075" width="0" style="4" hidden="1" customWidth="1"/>
    <col min="14076" max="14076" width="16" style="4" customWidth="1"/>
    <col min="14077" max="14077" width="13.7109375" style="4" customWidth="1"/>
    <col min="14078" max="14078" width="13" style="4" customWidth="1"/>
    <col min="14079" max="14321" width="8.85546875" style="4"/>
    <col min="14322" max="14322" width="3.85546875" style="4" bestFit="1" customWidth="1"/>
    <col min="14323" max="14323" width="4.140625" style="4" bestFit="1" customWidth="1"/>
    <col min="14324" max="14324" width="52.7109375" style="4" customWidth="1"/>
    <col min="14325" max="14326" width="13.85546875" style="4" customWidth="1"/>
    <col min="14327" max="14331" width="0" style="4" hidden="1" customWidth="1"/>
    <col min="14332" max="14332" width="16" style="4" customWidth="1"/>
    <col min="14333" max="14333" width="13.7109375" style="4" customWidth="1"/>
    <col min="14334" max="14334" width="13" style="4" customWidth="1"/>
    <col min="14335" max="14577" width="8.85546875" style="4"/>
    <col min="14578" max="14578" width="3.85546875" style="4" bestFit="1" customWidth="1"/>
    <col min="14579" max="14579" width="4.140625" style="4" bestFit="1" customWidth="1"/>
    <col min="14580" max="14580" width="52.7109375" style="4" customWidth="1"/>
    <col min="14581" max="14582" width="13.85546875" style="4" customWidth="1"/>
    <col min="14583" max="14587" width="0" style="4" hidden="1" customWidth="1"/>
    <col min="14588" max="14588" width="16" style="4" customWidth="1"/>
    <col min="14589" max="14589" width="13.7109375" style="4" customWidth="1"/>
    <col min="14590" max="14590" width="13" style="4" customWidth="1"/>
    <col min="14591" max="14833" width="8.85546875" style="4"/>
    <col min="14834" max="14834" width="3.85546875" style="4" bestFit="1" customWidth="1"/>
    <col min="14835" max="14835" width="4.140625" style="4" bestFit="1" customWidth="1"/>
    <col min="14836" max="14836" width="52.7109375" style="4" customWidth="1"/>
    <col min="14837" max="14838" width="13.85546875" style="4" customWidth="1"/>
    <col min="14839" max="14843" width="0" style="4" hidden="1" customWidth="1"/>
    <col min="14844" max="14844" width="16" style="4" customWidth="1"/>
    <col min="14845" max="14845" width="13.7109375" style="4" customWidth="1"/>
    <col min="14846" max="14846" width="13" style="4" customWidth="1"/>
    <col min="14847" max="15089" width="8.85546875" style="4"/>
    <col min="15090" max="15090" width="3.85546875" style="4" bestFit="1" customWidth="1"/>
    <col min="15091" max="15091" width="4.140625" style="4" bestFit="1" customWidth="1"/>
    <col min="15092" max="15092" width="52.7109375" style="4" customWidth="1"/>
    <col min="15093" max="15094" width="13.85546875" style="4" customWidth="1"/>
    <col min="15095" max="15099" width="0" style="4" hidden="1" customWidth="1"/>
    <col min="15100" max="15100" width="16" style="4" customWidth="1"/>
    <col min="15101" max="15101" width="13.7109375" style="4" customWidth="1"/>
    <col min="15102" max="15102" width="13" style="4" customWidth="1"/>
    <col min="15103" max="15345" width="8.85546875" style="4"/>
    <col min="15346" max="15346" width="3.85546875" style="4" bestFit="1" customWidth="1"/>
    <col min="15347" max="15347" width="4.140625" style="4" bestFit="1" customWidth="1"/>
    <col min="15348" max="15348" width="52.7109375" style="4" customWidth="1"/>
    <col min="15349" max="15350" width="13.85546875" style="4" customWidth="1"/>
    <col min="15351" max="15355" width="0" style="4" hidden="1" customWidth="1"/>
    <col min="15356" max="15356" width="16" style="4" customWidth="1"/>
    <col min="15357" max="15357" width="13.7109375" style="4" customWidth="1"/>
    <col min="15358" max="15358" width="13" style="4" customWidth="1"/>
    <col min="15359" max="15601" width="8.85546875" style="4"/>
    <col min="15602" max="15602" width="3.85546875" style="4" bestFit="1" customWidth="1"/>
    <col min="15603" max="15603" width="4.140625" style="4" bestFit="1" customWidth="1"/>
    <col min="15604" max="15604" width="52.7109375" style="4" customWidth="1"/>
    <col min="15605" max="15606" width="13.85546875" style="4" customWidth="1"/>
    <col min="15607" max="15611" width="0" style="4" hidden="1" customWidth="1"/>
    <col min="15612" max="15612" width="16" style="4" customWidth="1"/>
    <col min="15613" max="15613" width="13.7109375" style="4" customWidth="1"/>
    <col min="15614" max="15614" width="13" style="4" customWidth="1"/>
    <col min="15615" max="15857" width="8.85546875" style="4"/>
    <col min="15858" max="15858" width="3.85546875" style="4" bestFit="1" customWidth="1"/>
    <col min="15859" max="15859" width="4.140625" style="4" bestFit="1" customWidth="1"/>
    <col min="15860" max="15860" width="52.7109375" style="4" customWidth="1"/>
    <col min="15861" max="15862" width="13.85546875" style="4" customWidth="1"/>
    <col min="15863" max="15867" width="0" style="4" hidden="1" customWidth="1"/>
    <col min="15868" max="15868" width="16" style="4" customWidth="1"/>
    <col min="15869" max="15869" width="13.7109375" style="4" customWidth="1"/>
    <col min="15870" max="15870" width="13" style="4" customWidth="1"/>
    <col min="15871" max="16113" width="8.85546875" style="4"/>
    <col min="16114" max="16114" width="3.85546875" style="4" bestFit="1" customWidth="1"/>
    <col min="16115" max="16115" width="4.140625" style="4" bestFit="1" customWidth="1"/>
    <col min="16116" max="16116" width="52.7109375" style="4" customWidth="1"/>
    <col min="16117" max="16118" width="13.85546875" style="4" customWidth="1"/>
    <col min="16119" max="16123" width="0" style="4" hidden="1" customWidth="1"/>
    <col min="16124" max="16124" width="16" style="4" customWidth="1"/>
    <col min="16125" max="16125" width="13.7109375" style="4" customWidth="1"/>
    <col min="16126" max="16126" width="13" style="4" customWidth="1"/>
    <col min="16127" max="16376" width="8.85546875" style="4"/>
    <col min="16377" max="16384" width="9.140625" style="4" customWidth="1"/>
  </cols>
  <sheetData>
    <row r="1" spans="1:7">
      <c r="E1" s="1" t="s">
        <v>700</v>
      </c>
    </row>
    <row r="2" spans="1:7">
      <c r="E2" s="1" t="s">
        <v>821</v>
      </c>
    </row>
    <row r="3" spans="1:7">
      <c r="E3" s="1" t="s">
        <v>616</v>
      </c>
    </row>
    <row r="4" spans="1:7" s="8" customFormat="1" ht="12"/>
    <row r="5" spans="1:7" s="8" customFormat="1" ht="14.45" customHeight="1">
      <c r="A5" s="316" t="s">
        <v>736</v>
      </c>
      <c r="B5" s="316"/>
      <c r="C5" s="316"/>
      <c r="D5" s="316"/>
      <c r="E5" s="316"/>
    </row>
    <row r="6" spans="1:7" s="8" customFormat="1" ht="14.45" customHeight="1">
      <c r="A6" s="306" t="s">
        <v>701</v>
      </c>
      <c r="B6" s="306"/>
      <c r="C6" s="306"/>
      <c r="D6" s="306"/>
      <c r="E6" s="306"/>
    </row>
    <row r="7" spans="1:7" s="8" customFormat="1" ht="14.45" customHeight="1">
      <c r="A7" s="306" t="s">
        <v>702</v>
      </c>
      <c r="B7" s="306"/>
      <c r="C7" s="306"/>
      <c r="D7" s="306"/>
      <c r="E7" s="306"/>
    </row>
    <row r="8" spans="1:7" s="8" customFormat="1" ht="15.75">
      <c r="A8" s="4"/>
      <c r="B8" s="161"/>
    </row>
    <row r="9" spans="1:7">
      <c r="A9" s="162" t="s">
        <v>703</v>
      </c>
      <c r="B9" s="311" t="s">
        <v>704</v>
      </c>
      <c r="C9" s="163" t="s">
        <v>705</v>
      </c>
      <c r="D9" s="163" t="s">
        <v>706</v>
      </c>
      <c r="E9" s="163" t="s">
        <v>707</v>
      </c>
    </row>
    <row r="10" spans="1:7">
      <c r="A10" s="164"/>
      <c r="B10" s="312"/>
      <c r="C10" s="165" t="s">
        <v>708</v>
      </c>
      <c r="D10" s="165" t="s">
        <v>709</v>
      </c>
      <c r="E10" s="165" t="s">
        <v>738</v>
      </c>
    </row>
    <row r="11" spans="1:7">
      <c r="A11" s="164" t="s">
        <v>710</v>
      </c>
      <c r="B11" s="312"/>
      <c r="C11" s="165" t="s">
        <v>711</v>
      </c>
      <c r="D11" s="165" t="s">
        <v>712</v>
      </c>
      <c r="E11" s="165" t="s">
        <v>713</v>
      </c>
    </row>
    <row r="12" spans="1:7" ht="13.5">
      <c r="A12" s="166"/>
      <c r="B12" s="313"/>
      <c r="C12" s="166" t="s">
        <v>714</v>
      </c>
      <c r="D12" s="167" t="s">
        <v>715</v>
      </c>
      <c r="E12" s="166" t="s">
        <v>716</v>
      </c>
    </row>
    <row r="13" spans="1:7" s="8" customFormat="1" ht="12">
      <c r="A13" s="12">
        <v>1</v>
      </c>
      <c r="B13" s="12">
        <v>2</v>
      </c>
      <c r="C13" s="12">
        <v>3</v>
      </c>
      <c r="D13" s="12">
        <v>4</v>
      </c>
      <c r="E13" s="12" t="s">
        <v>516</v>
      </c>
    </row>
    <row r="14" spans="1:7" s="8" customFormat="1">
      <c r="A14" s="128" t="s">
        <v>4</v>
      </c>
      <c r="B14" s="88"/>
      <c r="C14" s="168">
        <f>C16</f>
        <v>1314207</v>
      </c>
      <c r="D14" s="168">
        <f t="shared" ref="D14:E14" si="0">D16</f>
        <v>723030</v>
      </c>
      <c r="E14" s="168">
        <f t="shared" si="0"/>
        <v>2037237</v>
      </c>
      <c r="G14" s="140"/>
    </row>
    <row r="15" spans="1:7" s="8" customFormat="1">
      <c r="A15" s="169"/>
      <c r="B15" s="170"/>
      <c r="C15" s="171"/>
      <c r="D15" s="171"/>
      <c r="E15" s="172"/>
    </row>
    <row r="16" spans="1:7" s="8" customFormat="1" ht="25.5">
      <c r="A16" s="173">
        <v>1</v>
      </c>
      <c r="B16" s="13" t="s">
        <v>651</v>
      </c>
      <c r="C16" s="174">
        <v>1314207</v>
      </c>
      <c r="D16" s="174">
        <v>723030</v>
      </c>
      <c r="E16" s="174">
        <f>C16+D16</f>
        <v>2037237</v>
      </c>
      <c r="F16" s="141"/>
    </row>
    <row r="17" spans="1:5" s="8" customFormat="1">
      <c r="A17" s="175"/>
      <c r="B17" s="144"/>
      <c r="C17" s="176"/>
      <c r="D17" s="176"/>
      <c r="E17" s="177"/>
    </row>
    <row r="18" spans="1:5" s="8" customFormat="1" ht="12"/>
    <row r="19" spans="1:5" s="8" customFormat="1" ht="12"/>
    <row r="20" spans="1:5" s="8" customFormat="1" ht="15">
      <c r="B20" s="192" t="s">
        <v>735</v>
      </c>
      <c r="C20" s="192" t="s">
        <v>728</v>
      </c>
      <c r="E20" s="178"/>
    </row>
    <row r="21" spans="1:5" s="8" customFormat="1" ht="12">
      <c r="C21" s="140"/>
      <c r="D21" s="140"/>
    </row>
    <row r="22" spans="1:5" s="8" customFormat="1" ht="12"/>
    <row r="23" spans="1:5" s="8" customFormat="1" ht="12"/>
    <row r="24" spans="1:5" s="8" customFormat="1" ht="12"/>
    <row r="25" spans="1:5" s="8" customFormat="1" ht="12"/>
    <row r="26" spans="1:5" s="8" customFormat="1" ht="12"/>
    <row r="27" spans="1:5" s="8" customFormat="1" ht="12"/>
    <row r="28" spans="1:5" s="8" customFormat="1" ht="12"/>
    <row r="29" spans="1:5" s="8" customFormat="1" ht="12"/>
    <row r="30" spans="1:5" s="8" customFormat="1" ht="12"/>
    <row r="31" spans="1:5" s="8" customFormat="1" ht="12"/>
    <row r="32" spans="1:5" s="8" customFormat="1" ht="12"/>
    <row r="33" s="8" customFormat="1" ht="12"/>
    <row r="34" s="8" customFormat="1" ht="12"/>
    <row r="35" s="8" customFormat="1" ht="12"/>
    <row r="36" s="8" customFormat="1" ht="12"/>
    <row r="37" s="8" customFormat="1" ht="12"/>
    <row r="38" s="8" customFormat="1" ht="12"/>
    <row r="39" s="8" customFormat="1" ht="12"/>
    <row r="40" s="8" customFormat="1" ht="12"/>
    <row r="41" s="8" customFormat="1" ht="12"/>
    <row r="42" s="8" customFormat="1" ht="12"/>
    <row r="43" s="8" customFormat="1" ht="12"/>
    <row r="44" s="8" customFormat="1" ht="12"/>
    <row r="45" s="8" customFormat="1" ht="12"/>
    <row r="46" s="8" customFormat="1" ht="12"/>
    <row r="47" s="8" customFormat="1" ht="12"/>
    <row r="48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</sheetData>
  <mergeCells count="4">
    <mergeCell ref="A5:E5"/>
    <mergeCell ref="A6:E6"/>
    <mergeCell ref="A7:E7"/>
    <mergeCell ref="B9:B12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6BCB-88E9-40A2-8A9D-E2395916CBF2}">
  <sheetPr>
    <tabColor rgb="FFFFC000"/>
    <pageSetUpPr fitToPage="1"/>
  </sheetPr>
  <dimension ref="A1:D111"/>
  <sheetViews>
    <sheetView workbookViewId="0">
      <pane ySplit="9" topLeftCell="A10" activePane="bottomLeft" state="frozen"/>
      <selection activeCell="P27" sqref="P27:Q27"/>
      <selection pane="bottomLeft" activeCell="E5" sqref="E5"/>
    </sheetView>
  </sheetViews>
  <sheetFormatPr defaultRowHeight="15"/>
  <cols>
    <col min="1" max="1" width="7" style="4" customWidth="1"/>
    <col min="2" max="2" width="45.7109375" style="2" customWidth="1"/>
    <col min="3" max="3" width="16.28515625" style="2" customWidth="1"/>
    <col min="4" max="4" width="14.7109375" style="2" customWidth="1"/>
    <col min="5" max="5" width="13.140625" style="2" bestFit="1" customWidth="1"/>
    <col min="6" max="6" width="13.140625" style="2" customWidth="1"/>
    <col min="7" max="7" width="13.140625" style="2" bestFit="1" customWidth="1"/>
    <col min="8" max="8" width="8.85546875" style="2"/>
    <col min="9" max="9" width="10.42578125" style="2" bestFit="1" customWidth="1"/>
    <col min="10" max="221" width="8.85546875" style="2"/>
    <col min="222" max="222" width="7" style="2" customWidth="1"/>
    <col min="223" max="223" width="45.140625" style="2" customWidth="1"/>
    <col min="224" max="224" width="14.140625" style="2" customWidth="1"/>
    <col min="225" max="225" width="18.42578125" style="2" customWidth="1"/>
    <col min="226" max="228" width="0" style="2" hidden="1" customWidth="1"/>
    <col min="229" max="229" width="15.140625" style="2" customWidth="1"/>
    <col min="230" max="230" width="15.7109375" style="2" customWidth="1"/>
    <col min="231" max="231" width="12.5703125" style="2" customWidth="1"/>
    <col min="232" max="232" width="13.42578125" style="2" customWidth="1"/>
    <col min="233" max="477" width="8.85546875" style="2"/>
    <col min="478" max="478" width="7" style="2" customWidth="1"/>
    <col min="479" max="479" width="45.140625" style="2" customWidth="1"/>
    <col min="480" max="480" width="14.140625" style="2" customWidth="1"/>
    <col min="481" max="481" width="18.42578125" style="2" customWidth="1"/>
    <col min="482" max="484" width="0" style="2" hidden="1" customWidth="1"/>
    <col min="485" max="485" width="15.140625" style="2" customWidth="1"/>
    <col min="486" max="486" width="15.7109375" style="2" customWidth="1"/>
    <col min="487" max="487" width="12.5703125" style="2" customWidth="1"/>
    <col min="488" max="488" width="13.42578125" style="2" customWidth="1"/>
    <col min="489" max="733" width="8.85546875" style="2"/>
    <col min="734" max="734" width="7" style="2" customWidth="1"/>
    <col min="735" max="735" width="45.140625" style="2" customWidth="1"/>
    <col min="736" max="736" width="14.140625" style="2" customWidth="1"/>
    <col min="737" max="737" width="18.42578125" style="2" customWidth="1"/>
    <col min="738" max="740" width="0" style="2" hidden="1" customWidth="1"/>
    <col min="741" max="741" width="15.140625" style="2" customWidth="1"/>
    <col min="742" max="742" width="15.7109375" style="2" customWidth="1"/>
    <col min="743" max="743" width="12.5703125" style="2" customWidth="1"/>
    <col min="744" max="744" width="13.42578125" style="2" customWidth="1"/>
    <col min="745" max="989" width="8.85546875" style="2"/>
    <col min="990" max="990" width="7" style="2" customWidth="1"/>
    <col min="991" max="991" width="45.140625" style="2" customWidth="1"/>
    <col min="992" max="992" width="14.140625" style="2" customWidth="1"/>
    <col min="993" max="993" width="18.42578125" style="2" customWidth="1"/>
    <col min="994" max="996" width="0" style="2" hidden="1" customWidth="1"/>
    <col min="997" max="997" width="15.140625" style="2" customWidth="1"/>
    <col min="998" max="998" width="15.7109375" style="2" customWidth="1"/>
    <col min="999" max="999" width="12.5703125" style="2" customWidth="1"/>
    <col min="1000" max="1000" width="13.42578125" style="2" customWidth="1"/>
    <col min="1001" max="1245" width="8.85546875" style="2"/>
    <col min="1246" max="1246" width="7" style="2" customWidth="1"/>
    <col min="1247" max="1247" width="45.140625" style="2" customWidth="1"/>
    <col min="1248" max="1248" width="14.140625" style="2" customWidth="1"/>
    <col min="1249" max="1249" width="18.42578125" style="2" customWidth="1"/>
    <col min="1250" max="1252" width="0" style="2" hidden="1" customWidth="1"/>
    <col min="1253" max="1253" width="15.140625" style="2" customWidth="1"/>
    <col min="1254" max="1254" width="15.7109375" style="2" customWidth="1"/>
    <col min="1255" max="1255" width="12.5703125" style="2" customWidth="1"/>
    <col min="1256" max="1256" width="13.42578125" style="2" customWidth="1"/>
    <col min="1257" max="1501" width="8.85546875" style="2"/>
    <col min="1502" max="1502" width="7" style="2" customWidth="1"/>
    <col min="1503" max="1503" width="45.140625" style="2" customWidth="1"/>
    <col min="1504" max="1504" width="14.140625" style="2" customWidth="1"/>
    <col min="1505" max="1505" width="18.42578125" style="2" customWidth="1"/>
    <col min="1506" max="1508" width="0" style="2" hidden="1" customWidth="1"/>
    <col min="1509" max="1509" width="15.140625" style="2" customWidth="1"/>
    <col min="1510" max="1510" width="15.7109375" style="2" customWidth="1"/>
    <col min="1511" max="1511" width="12.5703125" style="2" customWidth="1"/>
    <col min="1512" max="1512" width="13.42578125" style="2" customWidth="1"/>
    <col min="1513" max="1757" width="8.85546875" style="2"/>
    <col min="1758" max="1758" width="7" style="2" customWidth="1"/>
    <col min="1759" max="1759" width="45.140625" style="2" customWidth="1"/>
    <col min="1760" max="1760" width="14.140625" style="2" customWidth="1"/>
    <col min="1761" max="1761" width="18.42578125" style="2" customWidth="1"/>
    <col min="1762" max="1764" width="0" style="2" hidden="1" customWidth="1"/>
    <col min="1765" max="1765" width="15.140625" style="2" customWidth="1"/>
    <col min="1766" max="1766" width="15.7109375" style="2" customWidth="1"/>
    <col min="1767" max="1767" width="12.5703125" style="2" customWidth="1"/>
    <col min="1768" max="1768" width="13.42578125" style="2" customWidth="1"/>
    <col min="1769" max="2013" width="8.85546875" style="2"/>
    <col min="2014" max="2014" width="7" style="2" customWidth="1"/>
    <col min="2015" max="2015" width="45.140625" style="2" customWidth="1"/>
    <col min="2016" max="2016" width="14.140625" style="2" customWidth="1"/>
    <col min="2017" max="2017" width="18.42578125" style="2" customWidth="1"/>
    <col min="2018" max="2020" width="0" style="2" hidden="1" customWidth="1"/>
    <col min="2021" max="2021" width="15.140625" style="2" customWidth="1"/>
    <col min="2022" max="2022" width="15.7109375" style="2" customWidth="1"/>
    <col min="2023" max="2023" width="12.5703125" style="2" customWidth="1"/>
    <col min="2024" max="2024" width="13.42578125" style="2" customWidth="1"/>
    <col min="2025" max="2269" width="8.85546875" style="2"/>
    <col min="2270" max="2270" width="7" style="2" customWidth="1"/>
    <col min="2271" max="2271" width="45.140625" style="2" customWidth="1"/>
    <col min="2272" max="2272" width="14.140625" style="2" customWidth="1"/>
    <col min="2273" max="2273" width="18.42578125" style="2" customWidth="1"/>
    <col min="2274" max="2276" width="0" style="2" hidden="1" customWidth="1"/>
    <col min="2277" max="2277" width="15.140625" style="2" customWidth="1"/>
    <col min="2278" max="2278" width="15.7109375" style="2" customWidth="1"/>
    <col min="2279" max="2279" width="12.5703125" style="2" customWidth="1"/>
    <col min="2280" max="2280" width="13.42578125" style="2" customWidth="1"/>
    <col min="2281" max="2525" width="8.85546875" style="2"/>
    <col min="2526" max="2526" width="7" style="2" customWidth="1"/>
    <col min="2527" max="2527" width="45.140625" style="2" customWidth="1"/>
    <col min="2528" max="2528" width="14.140625" style="2" customWidth="1"/>
    <col min="2529" max="2529" width="18.42578125" style="2" customWidth="1"/>
    <col min="2530" max="2532" width="0" style="2" hidden="1" customWidth="1"/>
    <col min="2533" max="2533" width="15.140625" style="2" customWidth="1"/>
    <col min="2534" max="2534" width="15.7109375" style="2" customWidth="1"/>
    <col min="2535" max="2535" width="12.5703125" style="2" customWidth="1"/>
    <col min="2536" max="2536" width="13.42578125" style="2" customWidth="1"/>
    <col min="2537" max="2781" width="8.85546875" style="2"/>
    <col min="2782" max="2782" width="7" style="2" customWidth="1"/>
    <col min="2783" max="2783" width="45.140625" style="2" customWidth="1"/>
    <col min="2784" max="2784" width="14.140625" style="2" customWidth="1"/>
    <col min="2785" max="2785" width="18.42578125" style="2" customWidth="1"/>
    <col min="2786" max="2788" width="0" style="2" hidden="1" customWidth="1"/>
    <col min="2789" max="2789" width="15.140625" style="2" customWidth="1"/>
    <col min="2790" max="2790" width="15.7109375" style="2" customWidth="1"/>
    <col min="2791" max="2791" width="12.5703125" style="2" customWidth="1"/>
    <col min="2792" max="2792" width="13.42578125" style="2" customWidth="1"/>
    <col min="2793" max="3037" width="8.85546875" style="2"/>
    <col min="3038" max="3038" width="7" style="2" customWidth="1"/>
    <col min="3039" max="3039" width="45.140625" style="2" customWidth="1"/>
    <col min="3040" max="3040" width="14.140625" style="2" customWidth="1"/>
    <col min="3041" max="3041" width="18.42578125" style="2" customWidth="1"/>
    <col min="3042" max="3044" width="0" style="2" hidden="1" customWidth="1"/>
    <col min="3045" max="3045" width="15.140625" style="2" customWidth="1"/>
    <col min="3046" max="3046" width="15.7109375" style="2" customWidth="1"/>
    <col min="3047" max="3047" width="12.5703125" style="2" customWidth="1"/>
    <col min="3048" max="3048" width="13.42578125" style="2" customWidth="1"/>
    <col min="3049" max="3293" width="8.85546875" style="2"/>
    <col min="3294" max="3294" width="7" style="2" customWidth="1"/>
    <col min="3295" max="3295" width="45.140625" style="2" customWidth="1"/>
    <col min="3296" max="3296" width="14.140625" style="2" customWidth="1"/>
    <col min="3297" max="3297" width="18.42578125" style="2" customWidth="1"/>
    <col min="3298" max="3300" width="0" style="2" hidden="1" customWidth="1"/>
    <col min="3301" max="3301" width="15.140625" style="2" customWidth="1"/>
    <col min="3302" max="3302" width="15.7109375" style="2" customWidth="1"/>
    <col min="3303" max="3303" width="12.5703125" style="2" customWidth="1"/>
    <col min="3304" max="3304" width="13.42578125" style="2" customWidth="1"/>
    <col min="3305" max="3549" width="8.85546875" style="2"/>
    <col min="3550" max="3550" width="7" style="2" customWidth="1"/>
    <col min="3551" max="3551" width="45.140625" style="2" customWidth="1"/>
    <col min="3552" max="3552" width="14.140625" style="2" customWidth="1"/>
    <col min="3553" max="3553" width="18.42578125" style="2" customWidth="1"/>
    <col min="3554" max="3556" width="0" style="2" hidden="1" customWidth="1"/>
    <col min="3557" max="3557" width="15.140625" style="2" customWidth="1"/>
    <col min="3558" max="3558" width="15.7109375" style="2" customWidth="1"/>
    <col min="3559" max="3559" width="12.5703125" style="2" customWidth="1"/>
    <col min="3560" max="3560" width="13.42578125" style="2" customWidth="1"/>
    <col min="3561" max="3805" width="8.85546875" style="2"/>
    <col min="3806" max="3806" width="7" style="2" customWidth="1"/>
    <col min="3807" max="3807" width="45.140625" style="2" customWidth="1"/>
    <col min="3808" max="3808" width="14.140625" style="2" customWidth="1"/>
    <col min="3809" max="3809" width="18.42578125" style="2" customWidth="1"/>
    <col min="3810" max="3812" width="0" style="2" hidden="1" customWidth="1"/>
    <col min="3813" max="3813" width="15.140625" style="2" customWidth="1"/>
    <col min="3814" max="3814" width="15.7109375" style="2" customWidth="1"/>
    <col min="3815" max="3815" width="12.5703125" style="2" customWidth="1"/>
    <col min="3816" max="3816" width="13.42578125" style="2" customWidth="1"/>
    <col min="3817" max="4061" width="8.85546875" style="2"/>
    <col min="4062" max="4062" width="7" style="2" customWidth="1"/>
    <col min="4063" max="4063" width="45.140625" style="2" customWidth="1"/>
    <col min="4064" max="4064" width="14.140625" style="2" customWidth="1"/>
    <col min="4065" max="4065" width="18.42578125" style="2" customWidth="1"/>
    <col min="4066" max="4068" width="0" style="2" hidden="1" customWidth="1"/>
    <col min="4069" max="4069" width="15.140625" style="2" customWidth="1"/>
    <col min="4070" max="4070" width="15.7109375" style="2" customWidth="1"/>
    <col min="4071" max="4071" width="12.5703125" style="2" customWidth="1"/>
    <col min="4072" max="4072" width="13.42578125" style="2" customWidth="1"/>
    <col min="4073" max="4317" width="8.85546875" style="2"/>
    <col min="4318" max="4318" width="7" style="2" customWidth="1"/>
    <col min="4319" max="4319" width="45.140625" style="2" customWidth="1"/>
    <col min="4320" max="4320" width="14.140625" style="2" customWidth="1"/>
    <col min="4321" max="4321" width="18.42578125" style="2" customWidth="1"/>
    <col min="4322" max="4324" width="0" style="2" hidden="1" customWidth="1"/>
    <col min="4325" max="4325" width="15.140625" style="2" customWidth="1"/>
    <col min="4326" max="4326" width="15.7109375" style="2" customWidth="1"/>
    <col min="4327" max="4327" width="12.5703125" style="2" customWidth="1"/>
    <col min="4328" max="4328" width="13.42578125" style="2" customWidth="1"/>
    <col min="4329" max="4573" width="8.85546875" style="2"/>
    <col min="4574" max="4574" width="7" style="2" customWidth="1"/>
    <col min="4575" max="4575" width="45.140625" style="2" customWidth="1"/>
    <col min="4576" max="4576" width="14.140625" style="2" customWidth="1"/>
    <col min="4577" max="4577" width="18.42578125" style="2" customWidth="1"/>
    <col min="4578" max="4580" width="0" style="2" hidden="1" customWidth="1"/>
    <col min="4581" max="4581" width="15.140625" style="2" customWidth="1"/>
    <col min="4582" max="4582" width="15.7109375" style="2" customWidth="1"/>
    <col min="4583" max="4583" width="12.5703125" style="2" customWidth="1"/>
    <col min="4584" max="4584" width="13.42578125" style="2" customWidth="1"/>
    <col min="4585" max="4829" width="8.85546875" style="2"/>
    <col min="4830" max="4830" width="7" style="2" customWidth="1"/>
    <col min="4831" max="4831" width="45.140625" style="2" customWidth="1"/>
    <col min="4832" max="4832" width="14.140625" style="2" customWidth="1"/>
    <col min="4833" max="4833" width="18.42578125" style="2" customWidth="1"/>
    <col min="4834" max="4836" width="0" style="2" hidden="1" customWidth="1"/>
    <col min="4837" max="4837" width="15.140625" style="2" customWidth="1"/>
    <col min="4838" max="4838" width="15.7109375" style="2" customWidth="1"/>
    <col min="4839" max="4839" width="12.5703125" style="2" customWidth="1"/>
    <col min="4840" max="4840" width="13.42578125" style="2" customWidth="1"/>
    <col min="4841" max="5085" width="8.85546875" style="2"/>
    <col min="5086" max="5086" width="7" style="2" customWidth="1"/>
    <col min="5087" max="5087" width="45.140625" style="2" customWidth="1"/>
    <col min="5088" max="5088" width="14.140625" style="2" customWidth="1"/>
    <col min="5089" max="5089" width="18.42578125" style="2" customWidth="1"/>
    <col min="5090" max="5092" width="0" style="2" hidden="1" customWidth="1"/>
    <col min="5093" max="5093" width="15.140625" style="2" customWidth="1"/>
    <col min="5094" max="5094" width="15.7109375" style="2" customWidth="1"/>
    <col min="5095" max="5095" width="12.5703125" style="2" customWidth="1"/>
    <col min="5096" max="5096" width="13.42578125" style="2" customWidth="1"/>
    <col min="5097" max="5341" width="8.85546875" style="2"/>
    <col min="5342" max="5342" width="7" style="2" customWidth="1"/>
    <col min="5343" max="5343" width="45.140625" style="2" customWidth="1"/>
    <col min="5344" max="5344" width="14.140625" style="2" customWidth="1"/>
    <col min="5345" max="5345" width="18.42578125" style="2" customWidth="1"/>
    <col min="5346" max="5348" width="0" style="2" hidden="1" customWidth="1"/>
    <col min="5349" max="5349" width="15.140625" style="2" customWidth="1"/>
    <col min="5350" max="5350" width="15.7109375" style="2" customWidth="1"/>
    <col min="5351" max="5351" width="12.5703125" style="2" customWidth="1"/>
    <col min="5352" max="5352" width="13.42578125" style="2" customWidth="1"/>
    <col min="5353" max="5597" width="8.85546875" style="2"/>
    <col min="5598" max="5598" width="7" style="2" customWidth="1"/>
    <col min="5599" max="5599" width="45.140625" style="2" customWidth="1"/>
    <col min="5600" max="5600" width="14.140625" style="2" customWidth="1"/>
    <col min="5601" max="5601" width="18.42578125" style="2" customWidth="1"/>
    <col min="5602" max="5604" width="0" style="2" hidden="1" customWidth="1"/>
    <col min="5605" max="5605" width="15.140625" style="2" customWidth="1"/>
    <col min="5606" max="5606" width="15.7109375" style="2" customWidth="1"/>
    <col min="5607" max="5607" width="12.5703125" style="2" customWidth="1"/>
    <col min="5608" max="5608" width="13.42578125" style="2" customWidth="1"/>
    <col min="5609" max="5853" width="8.85546875" style="2"/>
    <col min="5854" max="5854" width="7" style="2" customWidth="1"/>
    <col min="5855" max="5855" width="45.140625" style="2" customWidth="1"/>
    <col min="5856" max="5856" width="14.140625" style="2" customWidth="1"/>
    <col min="5857" max="5857" width="18.42578125" style="2" customWidth="1"/>
    <col min="5858" max="5860" width="0" style="2" hidden="1" customWidth="1"/>
    <col min="5861" max="5861" width="15.140625" style="2" customWidth="1"/>
    <col min="5862" max="5862" width="15.7109375" style="2" customWidth="1"/>
    <col min="5863" max="5863" width="12.5703125" style="2" customWidth="1"/>
    <col min="5864" max="5864" width="13.42578125" style="2" customWidth="1"/>
    <col min="5865" max="6109" width="8.85546875" style="2"/>
    <col min="6110" max="6110" width="7" style="2" customWidth="1"/>
    <col min="6111" max="6111" width="45.140625" style="2" customWidth="1"/>
    <col min="6112" max="6112" width="14.140625" style="2" customWidth="1"/>
    <col min="6113" max="6113" width="18.42578125" style="2" customWidth="1"/>
    <col min="6114" max="6116" width="0" style="2" hidden="1" customWidth="1"/>
    <col min="6117" max="6117" width="15.140625" style="2" customWidth="1"/>
    <col min="6118" max="6118" width="15.7109375" style="2" customWidth="1"/>
    <col min="6119" max="6119" width="12.5703125" style="2" customWidth="1"/>
    <col min="6120" max="6120" width="13.42578125" style="2" customWidth="1"/>
    <col min="6121" max="6365" width="8.85546875" style="2"/>
    <col min="6366" max="6366" width="7" style="2" customWidth="1"/>
    <col min="6367" max="6367" width="45.140625" style="2" customWidth="1"/>
    <col min="6368" max="6368" width="14.140625" style="2" customWidth="1"/>
    <col min="6369" max="6369" width="18.42578125" style="2" customWidth="1"/>
    <col min="6370" max="6372" width="0" style="2" hidden="1" customWidth="1"/>
    <col min="6373" max="6373" width="15.140625" style="2" customWidth="1"/>
    <col min="6374" max="6374" width="15.7109375" style="2" customWidth="1"/>
    <col min="6375" max="6375" width="12.5703125" style="2" customWidth="1"/>
    <col min="6376" max="6376" width="13.42578125" style="2" customWidth="1"/>
    <col min="6377" max="6621" width="8.85546875" style="2"/>
    <col min="6622" max="6622" width="7" style="2" customWidth="1"/>
    <col min="6623" max="6623" width="45.140625" style="2" customWidth="1"/>
    <col min="6624" max="6624" width="14.140625" style="2" customWidth="1"/>
    <col min="6625" max="6625" width="18.42578125" style="2" customWidth="1"/>
    <col min="6626" max="6628" width="0" style="2" hidden="1" customWidth="1"/>
    <col min="6629" max="6629" width="15.140625" style="2" customWidth="1"/>
    <col min="6630" max="6630" width="15.7109375" style="2" customWidth="1"/>
    <col min="6631" max="6631" width="12.5703125" style="2" customWidth="1"/>
    <col min="6632" max="6632" width="13.42578125" style="2" customWidth="1"/>
    <col min="6633" max="6877" width="8.85546875" style="2"/>
    <col min="6878" max="6878" width="7" style="2" customWidth="1"/>
    <col min="6879" max="6879" width="45.140625" style="2" customWidth="1"/>
    <col min="6880" max="6880" width="14.140625" style="2" customWidth="1"/>
    <col min="6881" max="6881" width="18.42578125" style="2" customWidth="1"/>
    <col min="6882" max="6884" width="0" style="2" hidden="1" customWidth="1"/>
    <col min="6885" max="6885" width="15.140625" style="2" customWidth="1"/>
    <col min="6886" max="6886" width="15.7109375" style="2" customWidth="1"/>
    <col min="6887" max="6887" width="12.5703125" style="2" customWidth="1"/>
    <col min="6888" max="6888" width="13.42578125" style="2" customWidth="1"/>
    <col min="6889" max="7133" width="8.85546875" style="2"/>
    <col min="7134" max="7134" width="7" style="2" customWidth="1"/>
    <col min="7135" max="7135" width="45.140625" style="2" customWidth="1"/>
    <col min="7136" max="7136" width="14.140625" style="2" customWidth="1"/>
    <col min="7137" max="7137" width="18.42578125" style="2" customWidth="1"/>
    <col min="7138" max="7140" width="0" style="2" hidden="1" customWidth="1"/>
    <col min="7141" max="7141" width="15.140625" style="2" customWidth="1"/>
    <col min="7142" max="7142" width="15.7109375" style="2" customWidth="1"/>
    <col min="7143" max="7143" width="12.5703125" style="2" customWidth="1"/>
    <col min="7144" max="7144" width="13.42578125" style="2" customWidth="1"/>
    <col min="7145" max="7389" width="8.85546875" style="2"/>
    <col min="7390" max="7390" width="7" style="2" customWidth="1"/>
    <col min="7391" max="7391" width="45.140625" style="2" customWidth="1"/>
    <col min="7392" max="7392" width="14.140625" style="2" customWidth="1"/>
    <col min="7393" max="7393" width="18.42578125" style="2" customWidth="1"/>
    <col min="7394" max="7396" width="0" style="2" hidden="1" customWidth="1"/>
    <col min="7397" max="7397" width="15.140625" style="2" customWidth="1"/>
    <col min="7398" max="7398" width="15.7109375" style="2" customWidth="1"/>
    <col min="7399" max="7399" width="12.5703125" style="2" customWidth="1"/>
    <col min="7400" max="7400" width="13.42578125" style="2" customWidth="1"/>
    <col min="7401" max="7645" width="8.85546875" style="2"/>
    <col min="7646" max="7646" width="7" style="2" customWidth="1"/>
    <col min="7647" max="7647" width="45.140625" style="2" customWidth="1"/>
    <col min="7648" max="7648" width="14.140625" style="2" customWidth="1"/>
    <col min="7649" max="7649" width="18.42578125" style="2" customWidth="1"/>
    <col min="7650" max="7652" width="0" style="2" hidden="1" customWidth="1"/>
    <col min="7653" max="7653" width="15.140625" style="2" customWidth="1"/>
    <col min="7654" max="7654" width="15.7109375" style="2" customWidth="1"/>
    <col min="7655" max="7655" width="12.5703125" style="2" customWidth="1"/>
    <col min="7656" max="7656" width="13.42578125" style="2" customWidth="1"/>
    <col min="7657" max="7901" width="8.85546875" style="2"/>
    <col min="7902" max="7902" width="7" style="2" customWidth="1"/>
    <col min="7903" max="7903" width="45.140625" style="2" customWidth="1"/>
    <col min="7904" max="7904" width="14.140625" style="2" customWidth="1"/>
    <col min="7905" max="7905" width="18.42578125" style="2" customWidth="1"/>
    <col min="7906" max="7908" width="0" style="2" hidden="1" customWidth="1"/>
    <col min="7909" max="7909" width="15.140625" style="2" customWidth="1"/>
    <col min="7910" max="7910" width="15.7109375" style="2" customWidth="1"/>
    <col min="7911" max="7911" width="12.5703125" style="2" customWidth="1"/>
    <col min="7912" max="7912" width="13.42578125" style="2" customWidth="1"/>
    <col min="7913" max="8157" width="8.85546875" style="2"/>
    <col min="8158" max="8158" width="7" style="2" customWidth="1"/>
    <col min="8159" max="8159" width="45.140625" style="2" customWidth="1"/>
    <col min="8160" max="8160" width="14.140625" style="2" customWidth="1"/>
    <col min="8161" max="8161" width="18.42578125" style="2" customWidth="1"/>
    <col min="8162" max="8164" width="0" style="2" hidden="1" customWidth="1"/>
    <col min="8165" max="8165" width="15.140625" style="2" customWidth="1"/>
    <col min="8166" max="8166" width="15.7109375" style="2" customWidth="1"/>
    <col min="8167" max="8167" width="12.5703125" style="2" customWidth="1"/>
    <col min="8168" max="8168" width="13.42578125" style="2" customWidth="1"/>
    <col min="8169" max="8413" width="8.85546875" style="2"/>
    <col min="8414" max="8414" width="7" style="2" customWidth="1"/>
    <col min="8415" max="8415" width="45.140625" style="2" customWidth="1"/>
    <col min="8416" max="8416" width="14.140625" style="2" customWidth="1"/>
    <col min="8417" max="8417" width="18.42578125" style="2" customWidth="1"/>
    <col min="8418" max="8420" width="0" style="2" hidden="1" customWidth="1"/>
    <col min="8421" max="8421" width="15.140625" style="2" customWidth="1"/>
    <col min="8422" max="8422" width="15.7109375" style="2" customWidth="1"/>
    <col min="8423" max="8423" width="12.5703125" style="2" customWidth="1"/>
    <col min="8424" max="8424" width="13.42578125" style="2" customWidth="1"/>
    <col min="8425" max="8669" width="8.85546875" style="2"/>
    <col min="8670" max="8670" width="7" style="2" customWidth="1"/>
    <col min="8671" max="8671" width="45.140625" style="2" customWidth="1"/>
    <col min="8672" max="8672" width="14.140625" style="2" customWidth="1"/>
    <col min="8673" max="8673" width="18.42578125" style="2" customWidth="1"/>
    <col min="8674" max="8676" width="0" style="2" hidden="1" customWidth="1"/>
    <col min="8677" max="8677" width="15.140625" style="2" customWidth="1"/>
    <col min="8678" max="8678" width="15.7109375" style="2" customWidth="1"/>
    <col min="8679" max="8679" width="12.5703125" style="2" customWidth="1"/>
    <col min="8680" max="8680" width="13.42578125" style="2" customWidth="1"/>
    <col min="8681" max="8925" width="8.85546875" style="2"/>
    <col min="8926" max="8926" width="7" style="2" customWidth="1"/>
    <col min="8927" max="8927" width="45.140625" style="2" customWidth="1"/>
    <col min="8928" max="8928" width="14.140625" style="2" customWidth="1"/>
    <col min="8929" max="8929" width="18.42578125" style="2" customWidth="1"/>
    <col min="8930" max="8932" width="0" style="2" hidden="1" customWidth="1"/>
    <col min="8933" max="8933" width="15.140625" style="2" customWidth="1"/>
    <col min="8934" max="8934" width="15.7109375" style="2" customWidth="1"/>
    <col min="8935" max="8935" width="12.5703125" style="2" customWidth="1"/>
    <col min="8936" max="8936" width="13.42578125" style="2" customWidth="1"/>
    <col min="8937" max="9181" width="8.85546875" style="2"/>
    <col min="9182" max="9182" width="7" style="2" customWidth="1"/>
    <col min="9183" max="9183" width="45.140625" style="2" customWidth="1"/>
    <col min="9184" max="9184" width="14.140625" style="2" customWidth="1"/>
    <col min="9185" max="9185" width="18.42578125" style="2" customWidth="1"/>
    <col min="9186" max="9188" width="0" style="2" hidden="1" customWidth="1"/>
    <col min="9189" max="9189" width="15.140625" style="2" customWidth="1"/>
    <col min="9190" max="9190" width="15.7109375" style="2" customWidth="1"/>
    <col min="9191" max="9191" width="12.5703125" style="2" customWidth="1"/>
    <col min="9192" max="9192" width="13.42578125" style="2" customWidth="1"/>
    <col min="9193" max="9437" width="8.85546875" style="2"/>
    <col min="9438" max="9438" width="7" style="2" customWidth="1"/>
    <col min="9439" max="9439" width="45.140625" style="2" customWidth="1"/>
    <col min="9440" max="9440" width="14.140625" style="2" customWidth="1"/>
    <col min="9441" max="9441" width="18.42578125" style="2" customWidth="1"/>
    <col min="9442" max="9444" width="0" style="2" hidden="1" customWidth="1"/>
    <col min="9445" max="9445" width="15.140625" style="2" customWidth="1"/>
    <col min="9446" max="9446" width="15.7109375" style="2" customWidth="1"/>
    <col min="9447" max="9447" width="12.5703125" style="2" customWidth="1"/>
    <col min="9448" max="9448" width="13.42578125" style="2" customWidth="1"/>
    <col min="9449" max="9693" width="8.85546875" style="2"/>
    <col min="9694" max="9694" width="7" style="2" customWidth="1"/>
    <col min="9695" max="9695" width="45.140625" style="2" customWidth="1"/>
    <col min="9696" max="9696" width="14.140625" style="2" customWidth="1"/>
    <col min="9697" max="9697" width="18.42578125" style="2" customWidth="1"/>
    <col min="9698" max="9700" width="0" style="2" hidden="1" customWidth="1"/>
    <col min="9701" max="9701" width="15.140625" style="2" customWidth="1"/>
    <col min="9702" max="9702" width="15.7109375" style="2" customWidth="1"/>
    <col min="9703" max="9703" width="12.5703125" style="2" customWidth="1"/>
    <col min="9704" max="9704" width="13.42578125" style="2" customWidth="1"/>
    <col min="9705" max="9949" width="8.85546875" style="2"/>
    <col min="9950" max="9950" width="7" style="2" customWidth="1"/>
    <col min="9951" max="9951" width="45.140625" style="2" customWidth="1"/>
    <col min="9952" max="9952" width="14.140625" style="2" customWidth="1"/>
    <col min="9953" max="9953" width="18.42578125" style="2" customWidth="1"/>
    <col min="9954" max="9956" width="0" style="2" hidden="1" customWidth="1"/>
    <col min="9957" max="9957" width="15.140625" style="2" customWidth="1"/>
    <col min="9958" max="9958" width="15.7109375" style="2" customWidth="1"/>
    <col min="9959" max="9959" width="12.5703125" style="2" customWidth="1"/>
    <col min="9960" max="9960" width="13.42578125" style="2" customWidth="1"/>
    <col min="9961" max="10205" width="8.85546875" style="2"/>
    <col min="10206" max="10206" width="7" style="2" customWidth="1"/>
    <col min="10207" max="10207" width="45.140625" style="2" customWidth="1"/>
    <col min="10208" max="10208" width="14.140625" style="2" customWidth="1"/>
    <col min="10209" max="10209" width="18.42578125" style="2" customWidth="1"/>
    <col min="10210" max="10212" width="0" style="2" hidden="1" customWidth="1"/>
    <col min="10213" max="10213" width="15.140625" style="2" customWidth="1"/>
    <col min="10214" max="10214" width="15.7109375" style="2" customWidth="1"/>
    <col min="10215" max="10215" width="12.5703125" style="2" customWidth="1"/>
    <col min="10216" max="10216" width="13.42578125" style="2" customWidth="1"/>
    <col min="10217" max="10461" width="8.85546875" style="2"/>
    <col min="10462" max="10462" width="7" style="2" customWidth="1"/>
    <col min="10463" max="10463" width="45.140625" style="2" customWidth="1"/>
    <col min="10464" max="10464" width="14.140625" style="2" customWidth="1"/>
    <col min="10465" max="10465" width="18.42578125" style="2" customWidth="1"/>
    <col min="10466" max="10468" width="0" style="2" hidden="1" customWidth="1"/>
    <col min="10469" max="10469" width="15.140625" style="2" customWidth="1"/>
    <col min="10470" max="10470" width="15.7109375" style="2" customWidth="1"/>
    <col min="10471" max="10471" width="12.5703125" style="2" customWidth="1"/>
    <col min="10472" max="10472" width="13.42578125" style="2" customWidth="1"/>
    <col min="10473" max="10717" width="8.85546875" style="2"/>
    <col min="10718" max="10718" width="7" style="2" customWidth="1"/>
    <col min="10719" max="10719" width="45.140625" style="2" customWidth="1"/>
    <col min="10720" max="10720" width="14.140625" style="2" customWidth="1"/>
    <col min="10721" max="10721" width="18.42578125" style="2" customWidth="1"/>
    <col min="10722" max="10724" width="0" style="2" hidden="1" customWidth="1"/>
    <col min="10725" max="10725" width="15.140625" style="2" customWidth="1"/>
    <col min="10726" max="10726" width="15.7109375" style="2" customWidth="1"/>
    <col min="10727" max="10727" width="12.5703125" style="2" customWidth="1"/>
    <col min="10728" max="10728" width="13.42578125" style="2" customWidth="1"/>
    <col min="10729" max="10973" width="8.85546875" style="2"/>
    <col min="10974" max="10974" width="7" style="2" customWidth="1"/>
    <col min="10975" max="10975" width="45.140625" style="2" customWidth="1"/>
    <col min="10976" max="10976" width="14.140625" style="2" customWidth="1"/>
    <col min="10977" max="10977" width="18.42578125" style="2" customWidth="1"/>
    <col min="10978" max="10980" width="0" style="2" hidden="1" customWidth="1"/>
    <col min="10981" max="10981" width="15.140625" style="2" customWidth="1"/>
    <col min="10982" max="10982" width="15.7109375" style="2" customWidth="1"/>
    <col min="10983" max="10983" width="12.5703125" style="2" customWidth="1"/>
    <col min="10984" max="10984" width="13.42578125" style="2" customWidth="1"/>
    <col min="10985" max="11229" width="8.85546875" style="2"/>
    <col min="11230" max="11230" width="7" style="2" customWidth="1"/>
    <col min="11231" max="11231" width="45.140625" style="2" customWidth="1"/>
    <col min="11232" max="11232" width="14.140625" style="2" customWidth="1"/>
    <col min="11233" max="11233" width="18.42578125" style="2" customWidth="1"/>
    <col min="11234" max="11236" width="0" style="2" hidden="1" customWidth="1"/>
    <col min="11237" max="11237" width="15.140625" style="2" customWidth="1"/>
    <col min="11238" max="11238" width="15.7109375" style="2" customWidth="1"/>
    <col min="11239" max="11239" width="12.5703125" style="2" customWidth="1"/>
    <col min="11240" max="11240" width="13.42578125" style="2" customWidth="1"/>
    <col min="11241" max="11485" width="8.85546875" style="2"/>
    <col min="11486" max="11486" width="7" style="2" customWidth="1"/>
    <col min="11487" max="11487" width="45.140625" style="2" customWidth="1"/>
    <col min="11488" max="11488" width="14.140625" style="2" customWidth="1"/>
    <col min="11489" max="11489" width="18.42578125" style="2" customWidth="1"/>
    <col min="11490" max="11492" width="0" style="2" hidden="1" customWidth="1"/>
    <col min="11493" max="11493" width="15.140625" style="2" customWidth="1"/>
    <col min="11494" max="11494" width="15.7109375" style="2" customWidth="1"/>
    <col min="11495" max="11495" width="12.5703125" style="2" customWidth="1"/>
    <col min="11496" max="11496" width="13.42578125" style="2" customWidth="1"/>
    <col min="11497" max="11741" width="8.85546875" style="2"/>
    <col min="11742" max="11742" width="7" style="2" customWidth="1"/>
    <col min="11743" max="11743" width="45.140625" style="2" customWidth="1"/>
    <col min="11744" max="11744" width="14.140625" style="2" customWidth="1"/>
    <col min="11745" max="11745" width="18.42578125" style="2" customWidth="1"/>
    <col min="11746" max="11748" width="0" style="2" hidden="1" customWidth="1"/>
    <col min="11749" max="11749" width="15.140625" style="2" customWidth="1"/>
    <col min="11750" max="11750" width="15.7109375" style="2" customWidth="1"/>
    <col min="11751" max="11751" width="12.5703125" style="2" customWidth="1"/>
    <col min="11752" max="11752" width="13.42578125" style="2" customWidth="1"/>
    <col min="11753" max="11997" width="8.85546875" style="2"/>
    <col min="11998" max="11998" width="7" style="2" customWidth="1"/>
    <col min="11999" max="11999" width="45.140625" style="2" customWidth="1"/>
    <col min="12000" max="12000" width="14.140625" style="2" customWidth="1"/>
    <col min="12001" max="12001" width="18.42578125" style="2" customWidth="1"/>
    <col min="12002" max="12004" width="0" style="2" hidden="1" customWidth="1"/>
    <col min="12005" max="12005" width="15.140625" style="2" customWidth="1"/>
    <col min="12006" max="12006" width="15.7109375" style="2" customWidth="1"/>
    <col min="12007" max="12007" width="12.5703125" style="2" customWidth="1"/>
    <col min="12008" max="12008" width="13.42578125" style="2" customWidth="1"/>
    <col min="12009" max="12253" width="8.85546875" style="2"/>
    <col min="12254" max="12254" width="7" style="2" customWidth="1"/>
    <col min="12255" max="12255" width="45.140625" style="2" customWidth="1"/>
    <col min="12256" max="12256" width="14.140625" style="2" customWidth="1"/>
    <col min="12257" max="12257" width="18.42578125" style="2" customWidth="1"/>
    <col min="12258" max="12260" width="0" style="2" hidden="1" customWidth="1"/>
    <col min="12261" max="12261" width="15.140625" style="2" customWidth="1"/>
    <col min="12262" max="12262" width="15.7109375" style="2" customWidth="1"/>
    <col min="12263" max="12263" width="12.5703125" style="2" customWidth="1"/>
    <col min="12264" max="12264" width="13.42578125" style="2" customWidth="1"/>
    <col min="12265" max="12509" width="8.85546875" style="2"/>
    <col min="12510" max="12510" width="7" style="2" customWidth="1"/>
    <col min="12511" max="12511" width="45.140625" style="2" customWidth="1"/>
    <col min="12512" max="12512" width="14.140625" style="2" customWidth="1"/>
    <col min="12513" max="12513" width="18.42578125" style="2" customWidth="1"/>
    <col min="12514" max="12516" width="0" style="2" hidden="1" customWidth="1"/>
    <col min="12517" max="12517" width="15.140625" style="2" customWidth="1"/>
    <col min="12518" max="12518" width="15.7109375" style="2" customWidth="1"/>
    <col min="12519" max="12519" width="12.5703125" style="2" customWidth="1"/>
    <col min="12520" max="12520" width="13.42578125" style="2" customWidth="1"/>
    <col min="12521" max="12765" width="8.85546875" style="2"/>
    <col min="12766" max="12766" width="7" style="2" customWidth="1"/>
    <col min="12767" max="12767" width="45.140625" style="2" customWidth="1"/>
    <col min="12768" max="12768" width="14.140625" style="2" customWidth="1"/>
    <col min="12769" max="12769" width="18.42578125" style="2" customWidth="1"/>
    <col min="12770" max="12772" width="0" style="2" hidden="1" customWidth="1"/>
    <col min="12773" max="12773" width="15.140625" style="2" customWidth="1"/>
    <col min="12774" max="12774" width="15.7109375" style="2" customWidth="1"/>
    <col min="12775" max="12775" width="12.5703125" style="2" customWidth="1"/>
    <col min="12776" max="12776" width="13.42578125" style="2" customWidth="1"/>
    <col min="12777" max="13021" width="8.85546875" style="2"/>
    <col min="13022" max="13022" width="7" style="2" customWidth="1"/>
    <col min="13023" max="13023" width="45.140625" style="2" customWidth="1"/>
    <col min="13024" max="13024" width="14.140625" style="2" customWidth="1"/>
    <col min="13025" max="13025" width="18.42578125" style="2" customWidth="1"/>
    <col min="13026" max="13028" width="0" style="2" hidden="1" customWidth="1"/>
    <col min="13029" max="13029" width="15.140625" style="2" customWidth="1"/>
    <col min="13030" max="13030" width="15.7109375" style="2" customWidth="1"/>
    <col min="13031" max="13031" width="12.5703125" style="2" customWidth="1"/>
    <col min="13032" max="13032" width="13.42578125" style="2" customWidth="1"/>
    <col min="13033" max="13277" width="8.85546875" style="2"/>
    <col min="13278" max="13278" width="7" style="2" customWidth="1"/>
    <col min="13279" max="13279" width="45.140625" style="2" customWidth="1"/>
    <col min="13280" max="13280" width="14.140625" style="2" customWidth="1"/>
    <col min="13281" max="13281" width="18.42578125" style="2" customWidth="1"/>
    <col min="13282" max="13284" width="0" style="2" hidden="1" customWidth="1"/>
    <col min="13285" max="13285" width="15.140625" style="2" customWidth="1"/>
    <col min="13286" max="13286" width="15.7109375" style="2" customWidth="1"/>
    <col min="13287" max="13287" width="12.5703125" style="2" customWidth="1"/>
    <col min="13288" max="13288" width="13.42578125" style="2" customWidth="1"/>
    <col min="13289" max="13533" width="8.85546875" style="2"/>
    <col min="13534" max="13534" width="7" style="2" customWidth="1"/>
    <col min="13535" max="13535" width="45.140625" style="2" customWidth="1"/>
    <col min="13536" max="13536" width="14.140625" style="2" customWidth="1"/>
    <col min="13537" max="13537" width="18.42578125" style="2" customWidth="1"/>
    <col min="13538" max="13540" width="0" style="2" hidden="1" customWidth="1"/>
    <col min="13541" max="13541" width="15.140625" style="2" customWidth="1"/>
    <col min="13542" max="13542" width="15.7109375" style="2" customWidth="1"/>
    <col min="13543" max="13543" width="12.5703125" style="2" customWidth="1"/>
    <col min="13544" max="13544" width="13.42578125" style="2" customWidth="1"/>
    <col min="13545" max="13789" width="8.85546875" style="2"/>
    <col min="13790" max="13790" width="7" style="2" customWidth="1"/>
    <col min="13791" max="13791" width="45.140625" style="2" customWidth="1"/>
    <col min="13792" max="13792" width="14.140625" style="2" customWidth="1"/>
    <col min="13793" max="13793" width="18.42578125" style="2" customWidth="1"/>
    <col min="13794" max="13796" width="0" style="2" hidden="1" customWidth="1"/>
    <col min="13797" max="13797" width="15.140625" style="2" customWidth="1"/>
    <col min="13798" max="13798" width="15.7109375" style="2" customWidth="1"/>
    <col min="13799" max="13799" width="12.5703125" style="2" customWidth="1"/>
    <col min="13800" max="13800" width="13.42578125" style="2" customWidth="1"/>
    <col min="13801" max="14045" width="8.85546875" style="2"/>
    <col min="14046" max="14046" width="7" style="2" customWidth="1"/>
    <col min="14047" max="14047" width="45.140625" style="2" customWidth="1"/>
    <col min="14048" max="14048" width="14.140625" style="2" customWidth="1"/>
    <col min="14049" max="14049" width="18.42578125" style="2" customWidth="1"/>
    <col min="14050" max="14052" width="0" style="2" hidden="1" customWidth="1"/>
    <col min="14053" max="14053" width="15.140625" style="2" customWidth="1"/>
    <col min="14054" max="14054" width="15.7109375" style="2" customWidth="1"/>
    <col min="14055" max="14055" width="12.5703125" style="2" customWidth="1"/>
    <col min="14056" max="14056" width="13.42578125" style="2" customWidth="1"/>
    <col min="14057" max="14301" width="8.85546875" style="2"/>
    <col min="14302" max="14302" width="7" style="2" customWidth="1"/>
    <col min="14303" max="14303" width="45.140625" style="2" customWidth="1"/>
    <col min="14304" max="14304" width="14.140625" style="2" customWidth="1"/>
    <col min="14305" max="14305" width="18.42578125" style="2" customWidth="1"/>
    <col min="14306" max="14308" width="0" style="2" hidden="1" customWidth="1"/>
    <col min="14309" max="14309" width="15.140625" style="2" customWidth="1"/>
    <col min="14310" max="14310" width="15.7109375" style="2" customWidth="1"/>
    <col min="14311" max="14311" width="12.5703125" style="2" customWidth="1"/>
    <col min="14312" max="14312" width="13.42578125" style="2" customWidth="1"/>
    <col min="14313" max="14557" width="8.85546875" style="2"/>
    <col min="14558" max="14558" width="7" style="2" customWidth="1"/>
    <col min="14559" max="14559" width="45.140625" style="2" customWidth="1"/>
    <col min="14560" max="14560" width="14.140625" style="2" customWidth="1"/>
    <col min="14561" max="14561" width="18.42578125" style="2" customWidth="1"/>
    <col min="14562" max="14564" width="0" style="2" hidden="1" customWidth="1"/>
    <col min="14565" max="14565" width="15.140625" style="2" customWidth="1"/>
    <col min="14566" max="14566" width="15.7109375" style="2" customWidth="1"/>
    <col min="14567" max="14567" width="12.5703125" style="2" customWidth="1"/>
    <col min="14568" max="14568" width="13.42578125" style="2" customWidth="1"/>
    <col min="14569" max="14813" width="8.85546875" style="2"/>
    <col min="14814" max="14814" width="7" style="2" customWidth="1"/>
    <col min="14815" max="14815" width="45.140625" style="2" customWidth="1"/>
    <col min="14816" max="14816" width="14.140625" style="2" customWidth="1"/>
    <col min="14817" max="14817" width="18.42578125" style="2" customWidth="1"/>
    <col min="14818" max="14820" width="0" style="2" hidden="1" customWidth="1"/>
    <col min="14821" max="14821" width="15.140625" style="2" customWidth="1"/>
    <col min="14822" max="14822" width="15.7109375" style="2" customWidth="1"/>
    <col min="14823" max="14823" width="12.5703125" style="2" customWidth="1"/>
    <col min="14824" max="14824" width="13.42578125" style="2" customWidth="1"/>
    <col min="14825" max="15069" width="8.85546875" style="2"/>
    <col min="15070" max="15070" width="7" style="2" customWidth="1"/>
    <col min="15071" max="15071" width="45.140625" style="2" customWidth="1"/>
    <col min="15072" max="15072" width="14.140625" style="2" customWidth="1"/>
    <col min="15073" max="15073" width="18.42578125" style="2" customWidth="1"/>
    <col min="15074" max="15076" width="0" style="2" hidden="1" customWidth="1"/>
    <col min="15077" max="15077" width="15.140625" style="2" customWidth="1"/>
    <col min="15078" max="15078" width="15.7109375" style="2" customWidth="1"/>
    <col min="15079" max="15079" width="12.5703125" style="2" customWidth="1"/>
    <col min="15080" max="15080" width="13.42578125" style="2" customWidth="1"/>
    <col min="15081" max="15325" width="8.85546875" style="2"/>
    <col min="15326" max="15326" width="7" style="2" customWidth="1"/>
    <col min="15327" max="15327" width="45.140625" style="2" customWidth="1"/>
    <col min="15328" max="15328" width="14.140625" style="2" customWidth="1"/>
    <col min="15329" max="15329" width="18.42578125" style="2" customWidth="1"/>
    <col min="15330" max="15332" width="0" style="2" hidden="1" customWidth="1"/>
    <col min="15333" max="15333" width="15.140625" style="2" customWidth="1"/>
    <col min="15334" max="15334" width="15.7109375" style="2" customWidth="1"/>
    <col min="15335" max="15335" width="12.5703125" style="2" customWidth="1"/>
    <col min="15336" max="15336" width="13.42578125" style="2" customWidth="1"/>
    <col min="15337" max="15581" width="8.85546875" style="2"/>
    <col min="15582" max="15582" width="7" style="2" customWidth="1"/>
    <col min="15583" max="15583" width="45.140625" style="2" customWidth="1"/>
    <col min="15584" max="15584" width="14.140625" style="2" customWidth="1"/>
    <col min="15585" max="15585" width="18.42578125" style="2" customWidth="1"/>
    <col min="15586" max="15588" width="0" style="2" hidden="1" customWidth="1"/>
    <col min="15589" max="15589" width="15.140625" style="2" customWidth="1"/>
    <col min="15590" max="15590" width="15.7109375" style="2" customWidth="1"/>
    <col min="15591" max="15591" width="12.5703125" style="2" customWidth="1"/>
    <col min="15592" max="15592" width="13.42578125" style="2" customWidth="1"/>
    <col min="15593" max="15837" width="8.85546875" style="2"/>
    <col min="15838" max="15838" width="7" style="2" customWidth="1"/>
    <col min="15839" max="15839" width="45.140625" style="2" customWidth="1"/>
    <col min="15840" max="15840" width="14.140625" style="2" customWidth="1"/>
    <col min="15841" max="15841" width="18.42578125" style="2" customWidth="1"/>
    <col min="15842" max="15844" width="0" style="2" hidden="1" customWidth="1"/>
    <col min="15845" max="15845" width="15.140625" style="2" customWidth="1"/>
    <col min="15846" max="15846" width="15.7109375" style="2" customWidth="1"/>
    <col min="15847" max="15847" width="12.5703125" style="2" customWidth="1"/>
    <col min="15848" max="15848" width="13.42578125" style="2" customWidth="1"/>
    <col min="15849" max="16093" width="8.85546875" style="2"/>
    <col min="16094" max="16094" width="7" style="2" customWidth="1"/>
    <col min="16095" max="16095" width="45.140625" style="2" customWidth="1"/>
    <col min="16096" max="16096" width="14.140625" style="2" customWidth="1"/>
    <col min="16097" max="16097" width="18.42578125" style="2" customWidth="1"/>
    <col min="16098" max="16100" width="0" style="2" hidden="1" customWidth="1"/>
    <col min="16101" max="16101" width="15.140625" style="2" customWidth="1"/>
    <col min="16102" max="16102" width="15.7109375" style="2" customWidth="1"/>
    <col min="16103" max="16103" width="12.5703125" style="2" customWidth="1"/>
    <col min="16104" max="16104" width="13.42578125" style="2" customWidth="1"/>
    <col min="16105" max="16384" width="8.85546875" style="2"/>
  </cols>
  <sheetData>
    <row r="1" spans="1:4">
      <c r="D1" s="1" t="s">
        <v>717</v>
      </c>
    </row>
    <row r="2" spans="1:4">
      <c r="D2" s="1" t="s">
        <v>820</v>
      </c>
    </row>
    <row r="3" spans="1:4">
      <c r="A3" s="8"/>
      <c r="D3" s="1" t="s">
        <v>616</v>
      </c>
    </row>
    <row r="4" spans="1:4">
      <c r="A4" s="8"/>
      <c r="B4" s="9"/>
      <c r="C4" s="9"/>
    </row>
    <row r="5" spans="1:4" ht="14.45" customHeight="1">
      <c r="A5" s="306" t="s">
        <v>736</v>
      </c>
      <c r="B5" s="306"/>
      <c r="C5" s="306"/>
      <c r="D5" s="306"/>
    </row>
    <row r="6" spans="1:4" ht="14.45" customHeight="1">
      <c r="A6" s="306" t="s">
        <v>718</v>
      </c>
      <c r="B6" s="306"/>
      <c r="C6" s="306"/>
      <c r="D6" s="306"/>
    </row>
    <row r="7" spans="1:4" ht="15.75" customHeight="1">
      <c r="A7" s="306" t="s">
        <v>719</v>
      </c>
      <c r="B7" s="306"/>
      <c r="C7" s="306"/>
      <c r="D7" s="306"/>
    </row>
    <row r="8" spans="1:4" ht="15.75" customHeight="1">
      <c r="A8" s="9"/>
      <c r="B8" s="179"/>
      <c r="C8" s="179"/>
    </row>
    <row r="9" spans="1:4" ht="39">
      <c r="A9" s="126" t="s">
        <v>3</v>
      </c>
      <c r="B9" s="127" t="s">
        <v>629</v>
      </c>
      <c r="C9" s="126" t="s">
        <v>720</v>
      </c>
      <c r="D9" s="126" t="s">
        <v>737</v>
      </c>
    </row>
    <row r="10" spans="1:4">
      <c r="A10" s="11">
        <v>1</v>
      </c>
      <c r="B10" s="11">
        <v>2</v>
      </c>
      <c r="C10" s="11">
        <v>3</v>
      </c>
      <c r="D10" s="11">
        <v>4</v>
      </c>
    </row>
    <row r="11" spans="1:4">
      <c r="A11" s="128" t="s">
        <v>4</v>
      </c>
      <c r="B11" s="180"/>
      <c r="C11" s="181">
        <f t="shared" ref="C11:D11" si="0">SUM(C12:C34)</f>
        <v>907</v>
      </c>
      <c r="D11" s="129">
        <f t="shared" si="0"/>
        <v>2099589</v>
      </c>
    </row>
    <row r="12" spans="1:4">
      <c r="A12" s="18">
        <v>1</v>
      </c>
      <c r="B12" s="182" t="s">
        <v>630</v>
      </c>
      <c r="C12" s="183">
        <v>17</v>
      </c>
      <c r="D12" s="148">
        <v>41391</v>
      </c>
    </row>
    <row r="13" spans="1:4">
      <c r="A13" s="19">
        <v>2</v>
      </c>
      <c r="B13" s="184" t="s">
        <v>631</v>
      </c>
      <c r="C13" s="185">
        <v>34</v>
      </c>
      <c r="D13" s="186">
        <v>79038</v>
      </c>
    </row>
    <row r="14" spans="1:4">
      <c r="A14" s="19">
        <v>3</v>
      </c>
      <c r="B14" s="184" t="s">
        <v>721</v>
      </c>
      <c r="C14" s="185">
        <v>42</v>
      </c>
      <c r="D14" s="186">
        <v>75546</v>
      </c>
    </row>
    <row r="15" spans="1:4">
      <c r="A15" s="19">
        <v>4</v>
      </c>
      <c r="B15" s="184" t="s">
        <v>634</v>
      </c>
      <c r="C15" s="185">
        <v>21</v>
      </c>
      <c r="D15" s="186">
        <v>38235</v>
      </c>
    </row>
    <row r="16" spans="1:4">
      <c r="A16" s="19">
        <v>5</v>
      </c>
      <c r="B16" s="184" t="s">
        <v>635</v>
      </c>
      <c r="C16" s="185">
        <v>34</v>
      </c>
      <c r="D16" s="186">
        <v>79059</v>
      </c>
    </row>
    <row r="17" spans="1:4">
      <c r="A17" s="19">
        <v>6</v>
      </c>
      <c r="B17" s="184" t="s">
        <v>639</v>
      </c>
      <c r="C17" s="185">
        <v>76</v>
      </c>
      <c r="D17" s="186">
        <v>148281</v>
      </c>
    </row>
    <row r="18" spans="1:4">
      <c r="A18" s="19">
        <v>7</v>
      </c>
      <c r="B18" s="184" t="s">
        <v>640</v>
      </c>
      <c r="C18" s="185">
        <v>12</v>
      </c>
      <c r="D18" s="186">
        <v>40551</v>
      </c>
    </row>
    <row r="19" spans="1:4">
      <c r="A19" s="19">
        <v>8</v>
      </c>
      <c r="B19" s="184" t="s">
        <v>641</v>
      </c>
      <c r="C19" s="185">
        <v>51</v>
      </c>
      <c r="D19" s="186">
        <v>87522</v>
      </c>
    </row>
    <row r="20" spans="1:4">
      <c r="A20" s="19">
        <v>9</v>
      </c>
      <c r="B20" s="184" t="s">
        <v>643</v>
      </c>
      <c r="C20" s="185">
        <v>14</v>
      </c>
      <c r="D20" s="186">
        <v>42168</v>
      </c>
    </row>
    <row r="21" spans="1:4">
      <c r="A21" s="19">
        <v>10</v>
      </c>
      <c r="B21" s="184" t="s">
        <v>722</v>
      </c>
      <c r="C21" s="185">
        <v>32</v>
      </c>
      <c r="D21" s="186">
        <v>81906</v>
      </c>
    </row>
    <row r="22" spans="1:4">
      <c r="A22" s="19">
        <v>11</v>
      </c>
      <c r="B22" s="184" t="s">
        <v>644</v>
      </c>
      <c r="C22" s="185">
        <v>25</v>
      </c>
      <c r="D22" s="186">
        <v>38412</v>
      </c>
    </row>
    <row r="23" spans="1:4">
      <c r="A23" s="19">
        <v>12</v>
      </c>
      <c r="B23" s="184" t="s">
        <v>723</v>
      </c>
      <c r="C23" s="185">
        <v>39</v>
      </c>
      <c r="D23" s="186">
        <v>76032</v>
      </c>
    </row>
    <row r="24" spans="1:4">
      <c r="A24" s="19">
        <v>13</v>
      </c>
      <c r="B24" s="184" t="s">
        <v>645</v>
      </c>
      <c r="C24" s="185">
        <v>39</v>
      </c>
      <c r="D24" s="186">
        <v>87306</v>
      </c>
    </row>
    <row r="25" spans="1:4">
      <c r="A25" s="19">
        <v>14</v>
      </c>
      <c r="B25" s="184" t="s">
        <v>652</v>
      </c>
      <c r="C25" s="185">
        <v>17</v>
      </c>
      <c r="D25" s="186">
        <v>80814</v>
      </c>
    </row>
    <row r="26" spans="1:4">
      <c r="A26" s="19">
        <v>15</v>
      </c>
      <c r="B26" s="184" t="s">
        <v>724</v>
      </c>
      <c r="C26" s="185">
        <v>54</v>
      </c>
      <c r="D26" s="186">
        <v>136473</v>
      </c>
    </row>
    <row r="27" spans="1:4">
      <c r="A27" s="19">
        <v>16</v>
      </c>
      <c r="B27" s="184" t="s">
        <v>725</v>
      </c>
      <c r="C27" s="185">
        <v>37</v>
      </c>
      <c r="D27" s="186">
        <v>80511</v>
      </c>
    </row>
    <row r="28" spans="1:4">
      <c r="A28" s="19">
        <v>17</v>
      </c>
      <c r="B28" s="184" t="s">
        <v>726</v>
      </c>
      <c r="C28" s="185">
        <v>118</v>
      </c>
      <c r="D28" s="186">
        <v>262932</v>
      </c>
    </row>
    <row r="29" spans="1:4">
      <c r="A29" s="19">
        <v>18</v>
      </c>
      <c r="B29" s="184" t="s">
        <v>653</v>
      </c>
      <c r="C29" s="185">
        <v>39</v>
      </c>
      <c r="D29" s="186">
        <v>140133</v>
      </c>
    </row>
    <row r="30" spans="1:4">
      <c r="A30" s="19">
        <v>19</v>
      </c>
      <c r="B30" s="184" t="s">
        <v>654</v>
      </c>
      <c r="C30" s="185">
        <v>88</v>
      </c>
      <c r="D30" s="186">
        <v>207708</v>
      </c>
    </row>
    <row r="31" spans="1:4">
      <c r="A31" s="19">
        <v>20</v>
      </c>
      <c r="B31" s="184" t="s">
        <v>655</v>
      </c>
      <c r="C31" s="185">
        <v>82</v>
      </c>
      <c r="D31" s="186">
        <v>179511</v>
      </c>
    </row>
    <row r="32" spans="1:4">
      <c r="A32" s="19">
        <v>21</v>
      </c>
      <c r="B32" s="187" t="s">
        <v>658</v>
      </c>
      <c r="C32" s="188">
        <v>18</v>
      </c>
      <c r="D32" s="186">
        <v>47505</v>
      </c>
    </row>
    <row r="33" spans="1:4">
      <c r="A33" s="19">
        <v>22</v>
      </c>
      <c r="B33" s="187" t="s">
        <v>659</v>
      </c>
      <c r="C33" s="188">
        <v>18</v>
      </c>
      <c r="D33" s="189">
        <v>21009</v>
      </c>
    </row>
    <row r="34" spans="1:4">
      <c r="A34" s="82">
        <v>23</v>
      </c>
      <c r="B34" s="190" t="s">
        <v>699</v>
      </c>
      <c r="C34" s="191">
        <v>0</v>
      </c>
      <c r="D34" s="156">
        <v>27546</v>
      </c>
    </row>
    <row r="35" spans="1:4">
      <c r="A35" s="8"/>
    </row>
    <row r="36" spans="1:4">
      <c r="A36" s="8"/>
    </row>
    <row r="37" spans="1:4">
      <c r="A37" s="8"/>
      <c r="B37" s="192" t="s">
        <v>727</v>
      </c>
      <c r="C37" s="193" t="s">
        <v>728</v>
      </c>
    </row>
    <row r="38" spans="1:4">
      <c r="A38" s="8"/>
    </row>
    <row r="39" spans="1:4">
      <c r="A39" s="8"/>
    </row>
    <row r="40" spans="1:4">
      <c r="A40" s="8"/>
    </row>
    <row r="41" spans="1:4">
      <c r="A41" s="8"/>
    </row>
    <row r="42" spans="1:4">
      <c r="A42" s="8"/>
    </row>
    <row r="43" spans="1:4">
      <c r="A43" s="8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</sheetData>
  <sortState xmlns:xlrd2="http://schemas.microsoft.com/office/spreadsheetml/2017/richdata2" ref="G11:I11">
    <sortCondition sortBy="fontColor" ref="I11" dxfId="0"/>
  </sortState>
  <mergeCells count="3">
    <mergeCell ref="A5:D5"/>
    <mergeCell ref="A6:D6"/>
    <mergeCell ref="A7:D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1.piel.</vt:lpstr>
      <vt:lpstr>2.piel.</vt:lpstr>
      <vt:lpstr>3.piel.</vt:lpstr>
      <vt:lpstr>4.piel.</vt:lpstr>
      <vt:lpstr>5.piel.</vt:lpstr>
      <vt:lpstr>6.piel.</vt:lpstr>
      <vt:lpstr>7.piel.</vt:lpstr>
      <vt:lpstr>8.piel.</vt:lpstr>
      <vt:lpstr>9.piel.</vt:lpstr>
      <vt:lpstr>10.piel.</vt:lpstr>
      <vt:lpstr>11.piel.</vt:lpstr>
      <vt:lpstr>12.piel.</vt:lpstr>
      <vt:lpstr>13.piel.</vt:lpstr>
      <vt:lpstr>14.piel.</vt:lpstr>
      <vt:lpstr>'1.piel.'!Print_Titles</vt:lpstr>
      <vt:lpstr>'12.piel.'!Print_Titles</vt:lpstr>
      <vt:lpstr>'2.piel.'!Print_Titles</vt:lpstr>
      <vt:lpstr>'3.piel.'!Print_Titles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Liga Liepa</dc:creator>
  <cp:keywords/>
  <dc:description/>
  <cp:lastModifiedBy>Tamara.Valuka</cp:lastModifiedBy>
  <cp:lastPrinted>2024-09-30T14:44:36Z</cp:lastPrinted>
  <dcterms:created xsi:type="dcterms:W3CDTF">2024-02-16T12:58:28Z</dcterms:created>
  <dcterms:modified xsi:type="dcterms:W3CDTF">2026-02-03T09:33:01Z</dcterms:modified>
  <cp:category/>
</cp:coreProperties>
</file>